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E421842A-5BBF-4B4E-84DF-A0BD25A5BF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ncieel verslag" sheetId="3" r:id="rId1"/>
    <sheet name="Invoer van financiële gegevens" sheetId="1" state="hidden" r:id="rId2"/>
    <sheet name="Inst. belangrijke criteria" sheetId="4" state="hidden" r:id="rId3"/>
    <sheet name="Berekeningen" sheetId="2" state="hidden" r:id="rId4"/>
  </sheets>
  <definedNames>
    <definedName name="GeselecteerdJaar">'Financieel verslag'!#REF!</definedName>
    <definedName name="lstJaren">OFFSET('Invoer van financiële gegevens'!$B$3:$I$3,0,1,1,COUNTA('Invoer van financiële gegevens'!$B$3:$I$3)-1)</definedName>
    <definedName name="lstMetricslstMeetcriteria">OFFSET('Invoer van financiële gegevens'!$B$4:$B$28,0,0,COUNTA('Invoer van financiële gegevens'!$B$4:$B$28))</definedName>
  </definedNames>
  <calcPr calcId="181029"/>
</workbook>
</file>

<file path=xl/calcChain.xml><?xml version="1.0" encoding="utf-8"?>
<calcChain xmlns="http://schemas.openxmlformats.org/spreadsheetml/2006/main">
  <c r="I28" i="3" l="1"/>
  <c r="I26" i="3"/>
  <c r="C3" i="2"/>
  <c r="D3" i="2" s="1"/>
  <c r="B39" i="2"/>
  <c r="G39" i="2"/>
  <c r="A32" i="2"/>
  <c r="A33" i="2"/>
  <c r="A34" i="2"/>
  <c r="A35" i="2"/>
  <c r="A36" i="2"/>
  <c r="A37" i="2"/>
  <c r="A38" i="2"/>
  <c r="A39" i="2"/>
  <c r="F39" i="2"/>
  <c r="E39" i="2"/>
  <c r="C39" i="2"/>
  <c r="D39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G29" i="2"/>
  <c r="B9" i="2"/>
  <c r="A9" i="2"/>
  <c r="B10" i="2"/>
  <c r="B11" i="2"/>
  <c r="A11" i="2"/>
  <c r="B12" i="2"/>
  <c r="A12" i="2"/>
  <c r="B8" i="2"/>
  <c r="A8" i="2"/>
  <c r="B30" i="2"/>
  <c r="B31" i="2"/>
  <c r="B32" i="2"/>
  <c r="B33" i="2"/>
  <c r="B34" i="2"/>
  <c r="B35" i="2"/>
  <c r="B36" i="2"/>
  <c r="B37" i="2"/>
  <c r="B38" i="2"/>
  <c r="B33" i="3"/>
  <c r="B29" i="3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15" i="2"/>
  <c r="C4" i="2"/>
  <c r="D4" i="2" s="1"/>
  <c r="D29" i="3"/>
  <c r="F29" i="3"/>
  <c r="D33" i="3"/>
  <c r="F33" i="3"/>
  <c r="B32" i="3"/>
  <c r="F38" i="2"/>
  <c r="D38" i="2"/>
  <c r="C38" i="2"/>
  <c r="E38" i="2"/>
  <c r="G38" i="2"/>
  <c r="B31" i="3"/>
  <c r="D37" i="2"/>
  <c r="C37" i="2"/>
  <c r="G37" i="2"/>
  <c r="F37" i="2"/>
  <c r="E37" i="2"/>
  <c r="B30" i="3"/>
  <c r="E36" i="2"/>
  <c r="D36" i="2"/>
  <c r="C36" i="2"/>
  <c r="G36" i="2"/>
  <c r="F36" i="2"/>
  <c r="E32" i="2"/>
  <c r="F32" i="2"/>
  <c r="G32" i="2"/>
  <c r="D32" i="2"/>
  <c r="C32" i="2"/>
  <c r="G35" i="2"/>
  <c r="F35" i="2"/>
  <c r="D35" i="2"/>
  <c r="C35" i="2"/>
  <c r="E35" i="2"/>
  <c r="G31" i="2"/>
  <c r="D31" i="2"/>
  <c r="C31" i="2"/>
  <c r="E31" i="2"/>
  <c r="F31" i="2"/>
  <c r="A10" i="2"/>
  <c r="F34" i="2"/>
  <c r="E34" i="2"/>
  <c r="G34" i="2"/>
  <c r="D34" i="2"/>
  <c r="C34" i="2"/>
  <c r="F30" i="2"/>
  <c r="D30" i="2"/>
  <c r="C30" i="2"/>
  <c r="E30" i="2"/>
  <c r="G30" i="2"/>
  <c r="B27" i="3"/>
  <c r="D33" i="2"/>
  <c r="C33" i="2"/>
  <c r="E33" i="2"/>
  <c r="G33" i="2"/>
  <c r="F33" i="2"/>
  <c r="D31" i="3"/>
  <c r="F31" i="3"/>
  <c r="D27" i="3"/>
  <c r="F27" i="3"/>
  <c r="D30" i="3"/>
  <c r="F30" i="3"/>
  <c r="D32" i="3"/>
  <c r="F32" i="3"/>
  <c r="F29" i="2"/>
  <c r="E29" i="2"/>
  <c r="D29" i="2"/>
  <c r="C29" i="2"/>
  <c r="G7" i="2"/>
  <c r="F7" i="2" s="1"/>
  <c r="G6" i="2"/>
  <c r="G8" i="2" s="1"/>
  <c r="G16" i="2"/>
  <c r="G24" i="2"/>
  <c r="G19" i="2"/>
  <c r="G27" i="2"/>
  <c r="G20" i="2"/>
  <c r="G28" i="2"/>
  <c r="G23" i="2"/>
  <c r="G22" i="2"/>
  <c r="G17" i="2"/>
  <c r="G21" i="2"/>
  <c r="G15" i="2"/>
  <c r="G25" i="2"/>
  <c r="G18" i="2"/>
  <c r="G26" i="2"/>
  <c r="F15" i="2"/>
  <c r="F22" i="2"/>
  <c r="F17" i="2"/>
  <c r="F25" i="2"/>
  <c r="F18" i="2"/>
  <c r="F26" i="2"/>
  <c r="F21" i="2"/>
  <c r="F28" i="2"/>
  <c r="F16" i="2"/>
  <c r="F19" i="2"/>
  <c r="F20" i="2"/>
  <c r="F23" i="2"/>
  <c r="F24" i="2"/>
  <c r="F27" i="2"/>
  <c r="E15" i="2"/>
  <c r="E22" i="2"/>
  <c r="E17" i="2"/>
  <c r="E25" i="2"/>
  <c r="E18" i="2"/>
  <c r="E26" i="2"/>
  <c r="E21" i="2"/>
  <c r="E28" i="2"/>
  <c r="E16" i="2"/>
  <c r="E19" i="2"/>
  <c r="E20" i="2"/>
  <c r="E23" i="2"/>
  <c r="E24" i="2"/>
  <c r="E27" i="2"/>
  <c r="D20" i="2"/>
  <c r="D28" i="2"/>
  <c r="D23" i="2"/>
  <c r="D16" i="2"/>
  <c r="D24" i="2"/>
  <c r="D19" i="2"/>
  <c r="D27" i="2"/>
  <c r="D18" i="2"/>
  <c r="D21" i="2"/>
  <c r="D15" i="2"/>
  <c r="D17" i="2"/>
  <c r="D26" i="2"/>
  <c r="D22" i="2"/>
  <c r="D25" i="2"/>
  <c r="C16" i="2"/>
  <c r="C24" i="2"/>
  <c r="C19" i="2"/>
  <c r="C27" i="2"/>
  <c r="C20" i="2"/>
  <c r="C28" i="2"/>
  <c r="C23" i="2"/>
  <c r="C22" i="2"/>
  <c r="C17" i="2"/>
  <c r="C18" i="2"/>
  <c r="C21" i="2"/>
  <c r="C15" i="2"/>
  <c r="C25" i="2"/>
  <c r="C26" i="2"/>
  <c r="E7" i="2" l="1"/>
  <c r="F6" i="2"/>
  <c r="G11" i="2"/>
  <c r="G9" i="2"/>
  <c r="G10" i="2"/>
  <c r="G12" i="2"/>
  <c r="F10" i="2" l="1"/>
  <c r="H10" i="2" s="1"/>
  <c r="F8" i="2"/>
  <c r="H8" i="2" s="1"/>
  <c r="F11" i="2"/>
  <c r="H11" i="2" s="1"/>
  <c r="F9" i="2"/>
  <c r="H9" i="2" s="1"/>
  <c r="F12" i="2"/>
  <c r="H12" i="2" s="1"/>
  <c r="D7" i="2"/>
  <c r="E6" i="2"/>
  <c r="E9" i="2" l="1"/>
  <c r="E10" i="2"/>
  <c r="E11" i="2"/>
  <c r="E8" i="2"/>
  <c r="E12" i="2"/>
  <c r="C7" i="2"/>
  <c r="C6" i="2" s="1"/>
  <c r="D6" i="2"/>
  <c r="D11" i="2" l="1"/>
  <c r="D10" i="2"/>
  <c r="D8" i="2"/>
  <c r="D9" i="2"/>
  <c r="D12" i="2"/>
  <c r="C12" i="2"/>
  <c r="C10" i="2"/>
  <c r="C11" i="2"/>
  <c r="C9" i="2"/>
  <c r="C8" i="2"/>
</calcChain>
</file>

<file path=xl/sharedStrings.xml><?xml version="1.0" encoding="utf-8"?>
<sst xmlns="http://schemas.openxmlformats.org/spreadsheetml/2006/main" count="34" uniqueCount="28">
  <si>
    <t>Dit jaar</t>
  </si>
  <si>
    <t>Verleden jaar</t>
  </si>
  <si>
    <t>Positie</t>
  </si>
  <si>
    <t>Dit werkblad wordt gebruikt voor de berekeningen voor het financieel verslag en moet verborgen blijven.</t>
  </si>
  <si>
    <t>Belangrijk meetcriteria</t>
  </si>
  <si>
    <t>Alle meetcriteria (tot 25 meetcriteria)</t>
  </si>
  <si>
    <t>FINANCIEEL JAARVERSLAG 2021</t>
  </si>
  <si>
    <t xml:space="preserve">PadiPadi Foundation </t>
  </si>
  <si>
    <t>Maandelijkse bankkosten RABO 9,95</t>
  </si>
  <si>
    <t>Inkomsten 2021</t>
  </si>
  <si>
    <t>Uitgave 2021</t>
  </si>
  <si>
    <t>Datum</t>
  </si>
  <si>
    <t xml:space="preserve">Overboeking David Conteh voor schoolmeubeltjes </t>
  </si>
  <si>
    <t xml:space="preserve">Betaling Bill of lading TWS David Conteh </t>
  </si>
  <si>
    <t xml:space="preserve">Betaling containerTWS voor David Conteh </t>
  </si>
  <si>
    <t>Overboeking betaling Bill of lading David Conteh</t>
  </si>
  <si>
    <t>Donatie</t>
  </si>
  <si>
    <t xml:space="preserve">AbonnemenVIP internet website </t>
  </si>
  <si>
    <t xml:space="preserve">Doneeractie oktober 2021 voor Mabolleh school </t>
  </si>
  <si>
    <t xml:space="preserve"> Van der Stad rekening Kledingzakken</t>
  </si>
  <si>
    <t>Doneeractie November 2021 voor Mabolleh school</t>
  </si>
  <si>
    <t xml:space="preserve">Donatie </t>
  </si>
  <si>
    <t xml:space="preserve">Totaal </t>
  </si>
  <si>
    <t xml:space="preserve">Winst </t>
  </si>
  <si>
    <t>Donaties door verkoop mondkapjes met PadiPadi Logo</t>
  </si>
  <si>
    <t>correcte optelling</t>
  </si>
  <si>
    <t>(werkelijke kosten zijn: € 119,38</t>
  </si>
  <si>
    <t>conform verslag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</si>
</sst>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&quot;$&quot;#,##0.00"/>
    <numFmt numFmtId="166" formatCode="&quot;€&quot;\ #,##0.00"/>
  </numFmts>
  <fonts count="17">
    <font>
      <sz val="10"/>
      <color theme="1" tint="0.34998626667073579"/>
      <name val="Euphemia"/>
      <family val="2"/>
      <scheme val="major"/>
    </font>
    <font>
      <sz val="11"/>
      <color theme="1"/>
      <name val="Calibri"/>
      <family val="2"/>
    </font>
    <font>
      <sz val="11"/>
      <color theme="1" tint="0.499984740745262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b/>
      <sz val="11"/>
      <color theme="0"/>
      <name val="Franklin Gothic Medium"/>
      <family val="2"/>
      <scheme val="minor"/>
    </font>
    <font>
      <sz val="24"/>
      <color theme="4"/>
      <name val="Euphemia"/>
      <family val="2"/>
      <scheme val="major"/>
    </font>
    <font>
      <sz val="14"/>
      <color theme="0" tint="-0.34998626667073579"/>
      <name val="Euphemia"/>
      <family val="2"/>
      <scheme val="major"/>
    </font>
    <font>
      <sz val="18"/>
      <color theme="1" tint="0.34998626667073579"/>
      <name val="Franklin Gothic Medium"/>
      <family val="2"/>
      <scheme val="minor"/>
    </font>
    <font>
      <sz val="20"/>
      <color theme="0" tint="-0.34998626667073579"/>
      <name val="Franklin Gothic Medium"/>
      <family val="2"/>
      <scheme val="minor"/>
    </font>
    <font>
      <sz val="12"/>
      <color theme="0" tint="-0.34998626667073579"/>
      <name val="Franklin Gothic Medium"/>
      <family val="2"/>
      <scheme val="minor"/>
    </font>
    <font>
      <sz val="11"/>
      <color theme="4" tint="-0.249977111117893"/>
      <name val="Franklin Gothic Medium"/>
      <family val="2"/>
      <scheme val="minor"/>
    </font>
    <font>
      <sz val="14"/>
      <color theme="3" tint="0.499984740745262"/>
      <name val="Franklin Gothic Medium"/>
      <family val="2"/>
      <scheme val="minor"/>
    </font>
    <font>
      <b/>
      <sz val="9"/>
      <color theme="0"/>
      <name val="Franklin Gothic Medium"/>
      <family val="2"/>
      <scheme val="minor"/>
    </font>
    <font>
      <b/>
      <sz val="10"/>
      <color theme="0"/>
      <name val="Euphemia"/>
      <family val="2"/>
      <scheme val="major"/>
    </font>
    <font>
      <b/>
      <sz val="10"/>
      <color theme="1" tint="0.34998626667073579"/>
      <name val="Euphemia"/>
      <family val="2"/>
      <scheme val="major"/>
    </font>
    <font>
      <b/>
      <i/>
      <sz val="9"/>
      <color theme="1" tint="0.34998626667073579"/>
      <name val="Euphemia"/>
      <family val="2"/>
      <scheme val="major"/>
    </font>
    <font>
      <sz val="9"/>
      <color theme="1" tint="0.34998626667073579"/>
      <name val="Euphem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34998626667073579"/>
      </left>
      <right style="thin">
        <color theme="0" tint="-0.14996795556505021"/>
      </right>
      <top style="medium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medium">
        <color theme="0" tint="-0.34998626667073579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medium">
        <color theme="0" tint="-0.34998626667073579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medium">
        <color theme="0" tint="-0.34998626667073579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medium">
        <color theme="0" tint="-0.34998626667073579"/>
      </top>
      <bottom/>
      <diagonal/>
    </border>
  </borders>
  <cellStyleXfs count="9">
    <xf numFmtId="0" fontId="0" fillId="0" borderId="0" applyFill="0" applyBorder="0">
      <alignment vertical="center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2" fillId="2" borderId="0">
      <alignment horizontal="center" vertical="center"/>
    </xf>
    <xf numFmtId="164" fontId="8" fillId="0" borderId="3">
      <alignment horizontal="center" vertical="center"/>
    </xf>
    <xf numFmtId="9" fontId="9" fillId="0" borderId="0">
      <alignment horizontal="left" vertical="center" indent="1"/>
    </xf>
    <xf numFmtId="0" fontId="11" fillId="0" borderId="0" applyNumberFormat="0" applyFill="0" applyBorder="0" applyAlignment="0" applyProtection="0"/>
  </cellStyleXfs>
  <cellXfs count="5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>
      <alignment vertical="center"/>
    </xf>
    <xf numFmtId="0" fontId="0" fillId="0" borderId="0" xfId="0" applyAlignment="1">
      <alignment horizontal="right"/>
    </xf>
    <xf numFmtId="9" fontId="0" fillId="0" borderId="0" xfId="1" applyFon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5" fillId="0" borderId="0" xfId="2"/>
    <xf numFmtId="0" fontId="6" fillId="0" borderId="2" xfId="3"/>
    <xf numFmtId="0" fontId="4" fillId="2" borderId="1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4" fillId="2" borderId="1" xfId="0" applyFont="1" applyFill="1" applyBorder="1" applyAlignment="1">
      <alignment horizontal="left" vertical="center" indent="1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6" fillId="0" borderId="2" xfId="3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5" fontId="0" fillId="0" borderId="5" xfId="0" applyNumberFormat="1" applyFill="1" applyBorder="1">
      <alignment vertical="center"/>
    </xf>
    <xf numFmtId="0" fontId="6" fillId="0" borderId="14" xfId="3" applyBorder="1"/>
    <xf numFmtId="0" fontId="7" fillId="0" borderId="0" xfId="4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 indent="1"/>
    </xf>
    <xf numFmtId="166" fontId="0" fillId="0" borderId="4" xfId="0" applyNumberFormat="1" applyFill="1" applyBorder="1" applyAlignment="1">
      <alignment horizontal="left" vertical="center" indent="1"/>
    </xf>
    <xf numFmtId="166" fontId="0" fillId="0" borderId="4" xfId="0" applyNumberFormat="1" applyFill="1" applyBorder="1">
      <alignment vertical="center"/>
    </xf>
    <xf numFmtId="166" fontId="0" fillId="0" borderId="5" xfId="0" applyNumberFormat="1" applyFill="1" applyBorder="1">
      <alignment vertical="center"/>
    </xf>
    <xf numFmtId="166" fontId="0" fillId="0" borderId="12" xfId="0" applyNumberFormat="1" applyBorder="1" applyAlignment="1">
      <alignment horizontal="right" vertical="center"/>
    </xf>
    <xf numFmtId="166" fontId="0" fillId="0" borderId="12" xfId="0" applyNumberFormat="1" applyBorder="1" applyAlignment="1">
      <alignment horizontal="right" vertical="center" indent="1"/>
    </xf>
    <xf numFmtId="166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 indent="1"/>
    </xf>
    <xf numFmtId="166" fontId="0" fillId="0" borderId="13" xfId="0" applyNumberFormat="1" applyBorder="1" applyAlignment="1">
      <alignment horizontal="right" vertical="center"/>
    </xf>
    <xf numFmtId="166" fontId="0" fillId="0" borderId="13" xfId="0" applyNumberFormat="1" applyBorder="1" applyAlignment="1">
      <alignment horizontal="right" vertical="center" indent="1"/>
    </xf>
    <xf numFmtId="16" fontId="0" fillId="0" borderId="0" xfId="0" applyNumberFormat="1">
      <alignment vertical="center"/>
    </xf>
    <xf numFmtId="0" fontId="13" fillId="2" borderId="0" xfId="0" applyFont="1" applyFill="1">
      <alignment vertical="center"/>
    </xf>
    <xf numFmtId="0" fontId="14" fillId="0" borderId="5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left" vertical="center" indent="1"/>
    </xf>
    <xf numFmtId="166" fontId="14" fillId="0" borderId="5" xfId="0" applyNumberFormat="1" applyFont="1" applyFill="1" applyBorder="1">
      <alignment vertical="center"/>
    </xf>
    <xf numFmtId="166" fontId="14" fillId="2" borderId="5" xfId="0" applyNumberFormat="1" applyFont="1" applyFill="1" applyBorder="1">
      <alignment vertical="center"/>
    </xf>
    <xf numFmtId="166" fontId="0" fillId="0" borderId="0" xfId="0" applyNumberFormat="1">
      <alignment vertical="center"/>
    </xf>
    <xf numFmtId="166" fontId="0" fillId="4" borderId="0" xfId="0" applyNumberFormat="1" applyFill="1">
      <alignment vertical="center"/>
    </xf>
    <xf numFmtId="166" fontId="0" fillId="0" borderId="0" xfId="0" applyNumberFormat="1" applyFill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</cellXfs>
  <cellStyles count="9">
    <cellStyle name="Kop 1" xfId="3" builtinId="16" customBuiltin="1"/>
    <cellStyle name="Kop 2" xfId="4" builtinId="17" customBuiltin="1"/>
    <cellStyle name="Kop 3" xfId="8" builtinId="18" customBuiltin="1"/>
    <cellStyle name="Koptekst belangrijkst meetcriterium" xfId="5" xr:uid="{00000000-0005-0000-0000-000003000000}"/>
    <cellStyle name="Percentage belangrijkst meetcriterium" xfId="7" xr:uid="{00000000-0005-0000-0000-000004000000}"/>
    <cellStyle name="Procent" xfId="1" builtinId="5"/>
    <cellStyle name="Standaard" xfId="0" builtinId="0" customBuiltin="1"/>
    <cellStyle name="Titel" xfId="2" builtinId="15" customBuiltin="1"/>
    <cellStyle name="Waarde belangrijkst meetcriterium" xfId="6" xr:uid="{00000000-0005-0000-0000-000008000000}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409573</xdr:colOff>
      <xdr:row>1</xdr:row>
      <xdr:rowOff>476249</xdr:rowOff>
    </xdr:from>
    <xdr:to>
      <xdr:col>6</xdr:col>
      <xdr:colOff>9524</xdr:colOff>
      <xdr:row>6</xdr:row>
      <xdr:rowOff>104775</xdr:rowOff>
    </xdr:to>
    <xdr:sp macro="" textlink="">
      <xdr:nvSpPr>
        <xdr:cNvPr id="2" name="Tip voor gegevensinvoer" descr="Selecteer de belangrijkste meetcriteria voor uw financieel verslag." title="Ti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666998" y="581024"/>
          <a:ext cx="1657351" cy="1104901"/>
        </a:xfrm>
        <a:prstGeom prst="wedgeRectCallout">
          <a:avLst>
            <a:gd name="adj1" fmla="val -68256"/>
            <a:gd name="adj2" fmla="val -24513"/>
          </a:avLst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tlCol="0" anchor="ctr"/>
        <a:lstStyle/>
        <a:p>
          <a:pPr algn="l"/>
          <a:r>
            <a:rPr lang="en-US" sz="1050" baseline="0"/>
            <a:t>Selecteer de belangrijke meetcriteria voor uw financiële verslag.</a:t>
          </a:r>
          <a:endParaRPr lang="en-US" sz="105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Euphemia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9050">
          <a:solidFill>
            <a:schemeClr val="tx1">
              <a:lumMod val="65000"/>
              <a:lumOff val="35000"/>
            </a:schemeClr>
          </a:solidFill>
        </a:ln>
      </a:spPr>
      <a:bodyPr vertOverflow="clip" horzOverflow="clip" rtlCol="0" anchor="ctr"/>
      <a:lstStyle>
        <a:defPPr algn="l">
          <a:defRPr sz="105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33"/>
  <sheetViews>
    <sheetView showGridLines="0" tabSelected="1" topLeftCell="B22" zoomScaleNormal="100" workbookViewId="0">
      <selection activeCell="J31" sqref="J31"/>
    </sheetView>
  </sheetViews>
  <sheetFormatPr defaultRowHeight="18.75" customHeight="1"/>
  <cols>
    <col min="1" max="1" width="7.6640625" bestFit="1" customWidth="1"/>
    <col min="2" max="2" width="55.77734375" customWidth="1"/>
    <col min="3" max="3" width="2.44140625" customWidth="1"/>
    <col min="4" max="4" width="24.6640625" customWidth="1"/>
    <col min="5" max="5" width="2.44140625" customWidth="1"/>
    <col min="6" max="6" width="24.6640625" customWidth="1"/>
    <col min="7" max="7" width="2.44140625" customWidth="1"/>
    <col min="8" max="8" width="8.33203125" customWidth="1"/>
    <col min="9" max="9" width="27.109375" bestFit="1" customWidth="1"/>
    <col min="10" max="11" width="10" customWidth="1"/>
    <col min="12" max="14" width="10"/>
  </cols>
  <sheetData>
    <row r="1" spans="1:9" ht="8.25" customHeight="1"/>
    <row r="2" spans="1:9" ht="38.25" customHeight="1">
      <c r="B2" s="7" t="s">
        <v>6</v>
      </c>
    </row>
    <row r="3" spans="1:9" ht="24" customHeight="1">
      <c r="B3" s="28" t="s">
        <v>7</v>
      </c>
    </row>
    <row r="4" spans="1:9" ht="6.75" customHeight="1" thickBot="1"/>
    <row r="5" spans="1:9" s="10" customFormat="1" ht="18.75" customHeight="1">
      <c r="B5" s="27"/>
      <c r="C5" s="27"/>
      <c r="D5" s="27"/>
      <c r="E5" s="27"/>
      <c r="F5" s="27"/>
      <c r="G5" s="27"/>
    </row>
    <row r="7" spans="1:9" ht="18.75" customHeight="1">
      <c r="A7" s="41" t="s">
        <v>11</v>
      </c>
      <c r="B7" s="13"/>
      <c r="C7" s="9"/>
      <c r="D7" s="29" t="s">
        <v>10</v>
      </c>
      <c r="E7" s="9"/>
      <c r="F7" s="29" t="s">
        <v>9</v>
      </c>
      <c r="G7" s="9"/>
    </row>
    <row r="8" spans="1:9" ht="18.75" customHeight="1">
      <c r="B8" s="31" t="s">
        <v>8</v>
      </c>
      <c r="C8" s="11"/>
      <c r="D8" s="32">
        <v>119.4</v>
      </c>
      <c r="E8" s="32"/>
      <c r="F8" s="32"/>
      <c r="G8" s="11"/>
      <c r="I8" t="s">
        <v>26</v>
      </c>
    </row>
    <row r="9" spans="1:9" ht="18.75" customHeight="1">
      <c r="A9" s="40">
        <v>44953</v>
      </c>
      <c r="B9" s="30" t="s">
        <v>24</v>
      </c>
      <c r="C9" s="12"/>
      <c r="D9" s="33"/>
      <c r="E9" s="33"/>
      <c r="F9" s="33"/>
      <c r="G9" s="12"/>
    </row>
    <row r="10" spans="1:9" ht="18.75" customHeight="1">
      <c r="A10" s="40">
        <v>45011</v>
      </c>
      <c r="B10" s="30" t="s">
        <v>24</v>
      </c>
      <c r="C10" s="12"/>
      <c r="D10" s="33"/>
      <c r="E10" s="33"/>
      <c r="F10" s="33">
        <v>70</v>
      </c>
      <c r="G10" s="12"/>
    </row>
    <row r="11" spans="1:9" ht="18.75" customHeight="1">
      <c r="A11" s="40">
        <v>45084</v>
      </c>
      <c r="B11" s="30" t="s">
        <v>12</v>
      </c>
      <c r="C11" s="12"/>
      <c r="D11" s="33"/>
      <c r="E11" s="33"/>
      <c r="F11" s="33">
        <v>3500</v>
      </c>
      <c r="G11" s="12"/>
    </row>
    <row r="12" spans="1:9" ht="18.75" customHeight="1">
      <c r="A12" s="40">
        <v>45084</v>
      </c>
      <c r="B12" s="30" t="s">
        <v>14</v>
      </c>
      <c r="C12" s="12"/>
      <c r="D12" s="33">
        <v>3500</v>
      </c>
      <c r="E12" s="33"/>
      <c r="F12" s="33"/>
      <c r="G12" s="12"/>
    </row>
    <row r="13" spans="1:9" ht="18.75" customHeight="1">
      <c r="A13" s="40">
        <v>45120</v>
      </c>
      <c r="B13" s="30" t="s">
        <v>13</v>
      </c>
      <c r="C13" s="12"/>
      <c r="D13" s="33">
        <v>60</v>
      </c>
      <c r="E13" s="33"/>
      <c r="F13" s="33"/>
      <c r="G13" s="12"/>
    </row>
    <row r="14" spans="1:9" ht="18.75" customHeight="1">
      <c r="A14" s="40">
        <v>45144</v>
      </c>
      <c r="B14" s="30" t="s">
        <v>15</v>
      </c>
      <c r="C14" s="12"/>
      <c r="D14" s="33"/>
      <c r="E14" s="33"/>
      <c r="F14" s="33">
        <v>60</v>
      </c>
      <c r="G14" s="12"/>
    </row>
    <row r="15" spans="1:9" ht="18.75" customHeight="1">
      <c r="A15" s="40">
        <v>45169</v>
      </c>
      <c r="B15" s="30" t="s">
        <v>16</v>
      </c>
      <c r="C15" s="12"/>
      <c r="D15" s="33"/>
      <c r="E15" s="33"/>
      <c r="F15" s="33">
        <v>50</v>
      </c>
      <c r="G15" s="12"/>
    </row>
    <row r="16" spans="1:9" ht="18.75" customHeight="1">
      <c r="A16" s="40">
        <v>45173</v>
      </c>
      <c r="B16" s="30" t="s">
        <v>17</v>
      </c>
      <c r="C16" s="12"/>
      <c r="D16" s="33">
        <v>169.13</v>
      </c>
      <c r="E16" s="33"/>
      <c r="F16" s="33"/>
      <c r="G16" s="12"/>
    </row>
    <row r="17" spans="1:10" ht="18.75" customHeight="1">
      <c r="A17" s="40">
        <v>45200</v>
      </c>
      <c r="B17" s="30" t="s">
        <v>18</v>
      </c>
      <c r="C17" s="12"/>
      <c r="D17" s="33"/>
      <c r="E17" s="33"/>
      <c r="F17" s="33">
        <v>182.92</v>
      </c>
      <c r="G17" s="12"/>
    </row>
    <row r="18" spans="1:10" ht="18.75" customHeight="1">
      <c r="A18" s="40">
        <v>45200</v>
      </c>
      <c r="B18" s="30" t="s">
        <v>18</v>
      </c>
      <c r="C18" s="12"/>
      <c r="D18" s="33"/>
      <c r="E18" s="33"/>
      <c r="F18" s="33">
        <v>184.97</v>
      </c>
      <c r="G18" s="12"/>
    </row>
    <row r="19" spans="1:10" ht="18.75" customHeight="1">
      <c r="A19" s="40">
        <v>45212</v>
      </c>
      <c r="B19" s="30" t="s">
        <v>19</v>
      </c>
      <c r="C19" s="12"/>
      <c r="D19" s="33">
        <v>19.03</v>
      </c>
      <c r="E19" s="33"/>
      <c r="F19" s="33"/>
      <c r="G19" s="12"/>
    </row>
    <row r="20" spans="1:10" ht="18.75" customHeight="1">
      <c r="A20" s="40">
        <v>45231</v>
      </c>
      <c r="B20" s="30" t="s">
        <v>20</v>
      </c>
      <c r="C20" s="12"/>
      <c r="D20" s="33"/>
      <c r="E20" s="33"/>
      <c r="F20" s="33">
        <v>45.34</v>
      </c>
      <c r="G20" s="12"/>
    </row>
    <row r="21" spans="1:10" ht="18.75" customHeight="1">
      <c r="A21" s="40">
        <v>45231</v>
      </c>
      <c r="B21" s="30" t="s">
        <v>20</v>
      </c>
      <c r="C21" s="12"/>
      <c r="D21" s="33"/>
      <c r="E21" s="33"/>
      <c r="F21" s="33">
        <v>3.61</v>
      </c>
      <c r="G21" s="12"/>
    </row>
    <row r="22" spans="1:10" ht="18.75" customHeight="1">
      <c r="A22" s="40">
        <v>45258</v>
      </c>
      <c r="B22" s="30" t="s">
        <v>21</v>
      </c>
      <c r="C22" s="12"/>
      <c r="D22" s="33"/>
      <c r="E22" s="33"/>
      <c r="F22" s="33">
        <v>25</v>
      </c>
      <c r="G22" s="12"/>
    </row>
    <row r="23" spans="1:10" ht="18.75" customHeight="1">
      <c r="A23" s="40">
        <v>45284</v>
      </c>
      <c r="B23" s="30" t="s">
        <v>21</v>
      </c>
      <c r="C23" s="12"/>
      <c r="D23" s="33"/>
      <c r="E23" s="26"/>
      <c r="F23" s="33">
        <v>100</v>
      </c>
      <c r="G23" s="12"/>
    </row>
    <row r="24" spans="1:10" ht="18.75" customHeight="1">
      <c r="A24" s="40">
        <v>45289</v>
      </c>
      <c r="B24" s="30" t="s">
        <v>21</v>
      </c>
      <c r="C24" s="12"/>
      <c r="D24" s="33"/>
      <c r="E24" s="26"/>
      <c r="F24" s="33">
        <v>50</v>
      </c>
      <c r="G24" s="12"/>
    </row>
    <row r="25" spans="1:10" ht="18.75" customHeight="1">
      <c r="A25" s="40"/>
      <c r="B25" s="30"/>
      <c r="C25" s="12"/>
      <c r="D25" s="33"/>
      <c r="E25" s="26"/>
      <c r="F25" s="33"/>
      <c r="G25" s="12"/>
    </row>
    <row r="26" spans="1:10" ht="18.75" customHeight="1">
      <c r="B26" s="43" t="s">
        <v>22</v>
      </c>
      <c r="C26" s="12"/>
      <c r="D26" s="45">
        <v>3867.56</v>
      </c>
      <c r="E26" s="26"/>
      <c r="F26" s="44">
        <v>4221.84</v>
      </c>
      <c r="G26" s="12"/>
      <c r="I26" s="47">
        <f>SUM(F10:F24)</f>
        <v>4271.84</v>
      </c>
      <c r="J26" s="49" t="s">
        <v>25</v>
      </c>
    </row>
    <row r="27" spans="1:10" ht="18.75" customHeight="1">
      <c r="B27" s="30" t="str">
        <f>Berekeningen!B33</f>
        <v/>
      </c>
      <c r="C27" s="12"/>
      <c r="D27" s="33" t="str">
        <f>IF($B27="","",Berekeningen!G33)</f>
        <v/>
      </c>
      <c r="E27" s="26"/>
      <c r="F27" s="33" t="str">
        <f>IF($B27="","",Berekeningen!F33)</f>
        <v/>
      </c>
      <c r="G27" s="12"/>
      <c r="I27" s="48">
        <v>-3867.54</v>
      </c>
      <c r="J27" s="50"/>
    </row>
    <row r="28" spans="1:10" ht="18.75" customHeight="1">
      <c r="B28" s="42" t="s">
        <v>23</v>
      </c>
      <c r="C28" s="12"/>
      <c r="D28" s="33"/>
      <c r="E28" s="26"/>
      <c r="F28" s="44">
        <v>354.28</v>
      </c>
      <c r="G28" s="12"/>
      <c r="I28" s="46">
        <f>SUM(I26:I27)</f>
        <v>404.30000000000018</v>
      </c>
      <c r="J28" s="49" t="s">
        <v>27</v>
      </c>
    </row>
    <row r="29" spans="1:10" ht="18.75" customHeight="1">
      <c r="B29" s="30" t="str">
        <f>Berekeningen!B35</f>
        <v/>
      </c>
      <c r="C29" s="12"/>
      <c r="D29" s="33" t="str">
        <f>IF($B29="","",Berekeningen!G35)</f>
        <v/>
      </c>
      <c r="E29" s="26"/>
      <c r="F29" s="33" t="str">
        <f>IF($B29="","",Berekeningen!F35)</f>
        <v/>
      </c>
      <c r="G29" s="12"/>
    </row>
    <row r="30" spans="1:10" ht="18.75" customHeight="1">
      <c r="B30" s="30" t="str">
        <f>Berekeningen!B36</f>
        <v/>
      </c>
      <c r="C30" s="12"/>
      <c r="D30" s="33" t="str">
        <f>IF($B30="","",Berekeningen!G36)</f>
        <v/>
      </c>
      <c r="E30" s="26"/>
      <c r="F30" s="33" t="str">
        <f>IF($B30="","",Berekeningen!F36)</f>
        <v/>
      </c>
      <c r="G30" s="12"/>
    </row>
    <row r="31" spans="1:10" ht="18.75" customHeight="1">
      <c r="B31" s="30" t="str">
        <f>Berekeningen!B37</f>
        <v/>
      </c>
      <c r="C31" s="12"/>
      <c r="D31" s="33" t="str">
        <f>IF($B31="","",Berekeningen!G37)</f>
        <v/>
      </c>
      <c r="E31" s="26"/>
      <c r="F31" s="33" t="str">
        <f>IF($B31="","",Berekeningen!F37)</f>
        <v/>
      </c>
      <c r="G31" s="12"/>
    </row>
    <row r="32" spans="1:10" ht="18.75" customHeight="1">
      <c r="B32" s="30" t="str">
        <f>Berekeningen!B38</f>
        <v/>
      </c>
      <c r="C32" s="12"/>
      <c r="D32" s="33" t="str">
        <f>IF($B32="","",Berekeningen!G38)</f>
        <v/>
      </c>
      <c r="E32" s="26"/>
      <c r="F32" s="33" t="str">
        <f>IF($B32="","",Berekeningen!F38)</f>
        <v/>
      </c>
      <c r="G32" s="12"/>
    </row>
    <row r="33" spans="2:7" ht="18.75" customHeight="1">
      <c r="B33" s="30" t="str">
        <f>Berekeningen!B39</f>
        <v/>
      </c>
      <c r="C33" s="12"/>
      <c r="D33" s="33" t="str">
        <f>IF($B33="","",Berekeningen!G39)</f>
        <v/>
      </c>
      <c r="E33" s="26"/>
      <c r="F33" s="33" t="str">
        <f>IF($B33="","",Berekeningen!F39)</f>
        <v/>
      </c>
      <c r="G33" s="12"/>
    </row>
  </sheetData>
  <conditionalFormatting sqref="B8:G33">
    <cfRule type="expression" dxfId="2" priority="1">
      <formula>MOD(ROW(),2)=0</formula>
    </cfRule>
  </conditionalFormatting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autoPageBreaks="0" fitToPage="1"/>
  </sheetPr>
  <dimension ref="B1:I30"/>
  <sheetViews>
    <sheetView showGridLines="0" zoomScaleNormal="100" workbookViewId="0">
      <selection activeCell="B16" sqref="B16"/>
    </sheetView>
  </sheetViews>
  <sheetFormatPr defaultRowHeight="13.2"/>
  <cols>
    <col min="1" max="1" width="1.88671875" customWidth="1"/>
    <col min="2" max="2" width="26.6640625" customWidth="1"/>
    <col min="3" max="9" width="16.33203125" customWidth="1"/>
    <col min="10" max="10" width="1.88671875" customWidth="1"/>
  </cols>
  <sheetData>
    <row r="1" spans="2:9" ht="8.25" customHeight="1"/>
    <row r="2" spans="2:9" ht="38.25" customHeight="1">
      <c r="B2" s="7"/>
    </row>
    <row r="3" spans="2:9" ht="25.5" customHeight="1">
      <c r="B3" s="13"/>
      <c r="C3" s="9"/>
      <c r="D3" s="9"/>
      <c r="E3" s="9"/>
      <c r="F3" s="9"/>
      <c r="G3" s="9"/>
      <c r="H3" s="9"/>
      <c r="I3" s="9"/>
    </row>
    <row r="4" spans="2:9" s="5" customFormat="1" ht="19.5" customHeight="1">
      <c r="B4" s="24"/>
      <c r="C4" s="34"/>
      <c r="D4" s="34"/>
      <c r="E4" s="34"/>
      <c r="F4" s="34"/>
      <c r="G4" s="34"/>
      <c r="H4" s="34"/>
      <c r="I4" s="35"/>
    </row>
    <row r="5" spans="2:9" s="5" customFormat="1" ht="19.5" customHeight="1">
      <c r="B5" s="25"/>
      <c r="C5" s="36"/>
      <c r="D5" s="36"/>
      <c r="E5" s="36"/>
      <c r="F5" s="36"/>
      <c r="G5" s="36"/>
      <c r="H5" s="36"/>
      <c r="I5" s="37"/>
    </row>
    <row r="6" spans="2:9" s="5" customFormat="1" ht="19.5" customHeight="1">
      <c r="B6" s="25"/>
      <c r="C6" s="36"/>
      <c r="D6" s="36"/>
      <c r="E6" s="36"/>
      <c r="F6" s="36"/>
      <c r="G6" s="36"/>
      <c r="H6" s="36"/>
      <c r="I6" s="37"/>
    </row>
    <row r="7" spans="2:9" s="5" customFormat="1" ht="19.5" customHeight="1">
      <c r="B7" s="25"/>
      <c r="C7" s="36"/>
      <c r="D7" s="36"/>
      <c r="E7" s="36"/>
      <c r="F7" s="36"/>
      <c r="G7" s="36"/>
      <c r="H7" s="36"/>
      <c r="I7" s="37"/>
    </row>
    <row r="8" spans="2:9" s="5" customFormat="1" ht="19.5" customHeight="1">
      <c r="B8" s="25"/>
      <c r="C8" s="36"/>
      <c r="D8" s="36"/>
      <c r="E8" s="36"/>
      <c r="F8" s="36"/>
      <c r="G8" s="36"/>
      <c r="H8" s="36"/>
      <c r="I8" s="37"/>
    </row>
    <row r="9" spans="2:9" s="5" customFormat="1" ht="19.5" customHeight="1">
      <c r="B9" s="25"/>
      <c r="C9" s="36"/>
      <c r="D9" s="36"/>
      <c r="E9" s="36"/>
      <c r="F9" s="36"/>
      <c r="G9" s="36"/>
      <c r="H9" s="36"/>
      <c r="I9" s="37"/>
    </row>
    <row r="10" spans="2:9" s="5" customFormat="1" ht="19.5" customHeight="1">
      <c r="B10" s="25"/>
      <c r="C10" s="36"/>
      <c r="D10" s="36"/>
      <c r="E10" s="36"/>
      <c r="F10" s="36"/>
      <c r="G10" s="36"/>
      <c r="H10" s="36"/>
      <c r="I10" s="37"/>
    </row>
    <row r="11" spans="2:9" s="5" customFormat="1" ht="19.5" customHeight="1">
      <c r="B11" s="25"/>
      <c r="C11" s="36"/>
      <c r="D11" s="36"/>
      <c r="E11" s="36"/>
      <c r="F11" s="36"/>
      <c r="G11" s="36"/>
      <c r="H11" s="36"/>
      <c r="I11" s="37"/>
    </row>
    <row r="12" spans="2:9" s="5" customFormat="1" ht="19.5" customHeight="1">
      <c r="B12" s="25"/>
      <c r="C12" s="36"/>
      <c r="D12" s="36"/>
      <c r="E12" s="36"/>
      <c r="F12" s="36"/>
      <c r="G12" s="36"/>
      <c r="H12" s="36"/>
      <c r="I12" s="37"/>
    </row>
    <row r="13" spans="2:9" s="5" customFormat="1" ht="19.5" customHeight="1">
      <c r="B13" s="25"/>
      <c r="C13" s="36"/>
      <c r="D13" s="36"/>
      <c r="E13" s="36"/>
      <c r="F13" s="36"/>
      <c r="G13" s="36"/>
      <c r="H13" s="36"/>
      <c r="I13" s="37"/>
    </row>
    <row r="14" spans="2:9" s="5" customFormat="1" ht="19.5" customHeight="1">
      <c r="B14" s="25"/>
      <c r="C14" s="36"/>
      <c r="D14" s="36"/>
      <c r="E14" s="36"/>
      <c r="F14" s="36"/>
      <c r="G14" s="36"/>
      <c r="H14" s="36"/>
      <c r="I14" s="37"/>
    </row>
    <row r="15" spans="2:9" s="5" customFormat="1" ht="19.5" customHeight="1">
      <c r="B15" s="25"/>
      <c r="C15" s="36"/>
      <c r="D15" s="36"/>
      <c r="E15" s="36"/>
      <c r="F15" s="36"/>
      <c r="G15" s="36"/>
      <c r="H15" s="36"/>
      <c r="I15" s="37"/>
    </row>
    <row r="16" spans="2:9" s="5" customFormat="1" ht="19.5" customHeight="1">
      <c r="B16" s="25"/>
      <c r="C16" s="36"/>
      <c r="D16" s="36"/>
      <c r="E16" s="36"/>
      <c r="F16" s="36"/>
      <c r="G16" s="36"/>
      <c r="H16" s="36"/>
      <c r="I16" s="37"/>
    </row>
    <row r="17" spans="2:9" s="5" customFormat="1" ht="19.5" customHeight="1">
      <c r="B17" s="25"/>
      <c r="C17" s="36"/>
      <c r="D17" s="36"/>
      <c r="E17" s="36"/>
      <c r="F17" s="36"/>
      <c r="G17" s="36"/>
      <c r="H17" s="36"/>
      <c r="I17" s="37"/>
    </row>
    <row r="18" spans="2:9" s="5" customFormat="1" ht="19.5" customHeight="1">
      <c r="B18" s="25"/>
      <c r="C18" s="36"/>
      <c r="D18" s="36"/>
      <c r="E18" s="36"/>
      <c r="F18" s="36"/>
      <c r="G18" s="36"/>
      <c r="H18" s="36"/>
      <c r="I18" s="37"/>
    </row>
    <row r="19" spans="2:9" ht="19.5" customHeight="1">
      <c r="B19" s="25"/>
      <c r="C19" s="36"/>
      <c r="D19" s="36"/>
      <c r="E19" s="36"/>
      <c r="F19" s="36"/>
      <c r="G19" s="36"/>
      <c r="H19" s="36"/>
      <c r="I19" s="37"/>
    </row>
    <row r="20" spans="2:9" ht="19.5" customHeight="1">
      <c r="B20" s="25"/>
      <c r="C20" s="36"/>
      <c r="D20" s="36"/>
      <c r="E20" s="36"/>
      <c r="F20" s="36"/>
      <c r="G20" s="36"/>
      <c r="H20" s="36"/>
      <c r="I20" s="37"/>
    </row>
    <row r="21" spans="2:9" ht="19.5" customHeight="1">
      <c r="B21" s="25"/>
      <c r="C21" s="36"/>
      <c r="D21" s="36"/>
      <c r="E21" s="36"/>
      <c r="F21" s="36"/>
      <c r="G21" s="36"/>
      <c r="H21" s="36"/>
      <c r="I21" s="37"/>
    </row>
    <row r="22" spans="2:9" ht="19.5" customHeight="1">
      <c r="B22" s="25"/>
      <c r="C22" s="36"/>
      <c r="D22" s="36"/>
      <c r="E22" s="36"/>
      <c r="F22" s="36"/>
      <c r="G22" s="36"/>
      <c r="H22" s="36"/>
      <c r="I22" s="37"/>
    </row>
    <row r="23" spans="2:9" ht="19.5" customHeight="1">
      <c r="B23" s="25"/>
      <c r="C23" s="36"/>
      <c r="D23" s="36"/>
      <c r="E23" s="36"/>
      <c r="F23" s="36"/>
      <c r="G23" s="36"/>
      <c r="H23" s="36"/>
      <c r="I23" s="37"/>
    </row>
    <row r="24" spans="2:9" ht="19.5" customHeight="1">
      <c r="B24" s="25"/>
      <c r="C24" s="36"/>
      <c r="D24" s="36"/>
      <c r="E24" s="36"/>
      <c r="F24" s="36"/>
      <c r="G24" s="36"/>
      <c r="H24" s="36"/>
      <c r="I24" s="37"/>
    </row>
    <row r="25" spans="2:9" ht="19.5" customHeight="1">
      <c r="B25" s="25"/>
      <c r="C25" s="36"/>
      <c r="D25" s="36"/>
      <c r="E25" s="36"/>
      <c r="F25" s="36"/>
      <c r="G25" s="36"/>
      <c r="H25" s="36"/>
      <c r="I25" s="37"/>
    </row>
    <row r="26" spans="2:9" ht="19.5" customHeight="1">
      <c r="B26" s="25"/>
      <c r="C26" s="36"/>
      <c r="D26" s="36"/>
      <c r="E26" s="36"/>
      <c r="F26" s="36"/>
      <c r="G26" s="36"/>
      <c r="H26" s="36"/>
      <c r="I26" s="37"/>
    </row>
    <row r="27" spans="2:9" ht="19.5" customHeight="1">
      <c r="B27" s="25"/>
      <c r="C27" s="36"/>
      <c r="D27" s="36"/>
      <c r="E27" s="36"/>
      <c r="F27" s="36"/>
      <c r="G27" s="36"/>
      <c r="H27" s="36"/>
      <c r="I27" s="37"/>
    </row>
    <row r="28" spans="2:9" ht="19.5" customHeight="1">
      <c r="B28" s="25"/>
      <c r="C28" s="38"/>
      <c r="D28" s="38"/>
      <c r="E28" s="38"/>
      <c r="F28" s="38"/>
      <c r="G28" s="38"/>
      <c r="H28" s="38"/>
      <c r="I28" s="39"/>
    </row>
    <row r="29" spans="2:9" ht="19.5" customHeight="1"/>
    <row r="30" spans="2:9" ht="19.5" customHeight="1"/>
  </sheetData>
  <conditionalFormatting sqref="B4:I28">
    <cfRule type="expression" dxfId="1" priority="8">
      <formula>MOD(ROW(),2)=0</formula>
    </cfRule>
  </conditionalFormatting>
  <printOptions horizontalCentered="1"/>
  <pageMargins left="0.25" right="0.25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autoPageBreaks="0"/>
  </sheetPr>
  <dimension ref="B1:E7"/>
  <sheetViews>
    <sheetView showGridLines="0" zoomScaleNormal="100" workbookViewId="0">
      <selection sqref="A1:XFD1048576"/>
    </sheetView>
  </sheetViews>
  <sheetFormatPr defaultRowHeight="19.5" customHeight="1"/>
  <cols>
    <col min="1" max="1" width="1.88671875" customWidth="1"/>
    <col min="2" max="2" width="4.21875" customWidth="1"/>
    <col min="3" max="3" width="24.6640625" customWidth="1"/>
  </cols>
  <sheetData>
    <row r="1" spans="2:5" ht="8.25" customHeight="1">
      <c r="E1" s="2"/>
    </row>
    <row r="2" spans="2:5" ht="38.25" customHeight="1" thickBot="1">
      <c r="B2" s="7"/>
    </row>
    <row r="3" spans="2:5" ht="19.5" customHeight="1">
      <c r="B3" s="17"/>
      <c r="C3" s="18"/>
      <c r="D3" s="14"/>
    </row>
    <row r="4" spans="2:5" ht="19.5" customHeight="1">
      <c r="B4" s="19"/>
      <c r="C4" s="20"/>
      <c r="D4" s="14"/>
    </row>
    <row r="5" spans="2:5" ht="19.5" customHeight="1">
      <c r="B5" s="19"/>
      <c r="C5" s="21"/>
      <c r="D5" s="14"/>
    </row>
    <row r="6" spans="2:5" ht="19.5" customHeight="1">
      <c r="B6" s="19"/>
      <c r="C6" s="21"/>
      <c r="D6" s="14"/>
    </row>
    <row r="7" spans="2:5" ht="19.5" customHeight="1" thickBot="1">
      <c r="B7" s="22"/>
      <c r="C7" s="23"/>
      <c r="D7" s="14"/>
    </row>
  </sheetData>
  <conditionalFormatting sqref="B3:C7">
    <cfRule type="expression" dxfId="0" priority="1">
      <formula>MOD(ROW(),2)</formula>
    </cfRule>
  </conditionalFormatting>
  <dataValidations count="1">
    <dataValidation type="list" allowBlank="1" showInputMessage="1" showErrorMessage="1" sqref="C3:C7" xr:uid="{00000000-0002-0000-0200-000000000000}">
      <formula1>lstMetricslstMeetcriteria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workbookViewId="0">
      <selection activeCell="I39" sqref="I39"/>
    </sheetView>
  </sheetViews>
  <sheetFormatPr defaultRowHeight="13.2"/>
  <cols>
    <col min="2" max="2" width="32.6640625" customWidth="1"/>
  </cols>
  <sheetData>
    <row r="1" spans="1:8" ht="34.5" customHeight="1">
      <c r="A1" s="15" t="s">
        <v>3</v>
      </c>
    </row>
    <row r="2" spans="1:8">
      <c r="D2" s="6" t="s">
        <v>2</v>
      </c>
    </row>
    <row r="3" spans="1:8" ht="19.5" customHeight="1">
      <c r="B3" t="s">
        <v>0</v>
      </c>
      <c r="C3" s="3" t="e">
        <f>GeselecteerdJaar</f>
        <v>#REF!</v>
      </c>
      <c r="D3" t="e">
        <f ca="1">MATCH(C3,lstJaren,0)+1</f>
        <v>#REF!</v>
      </c>
    </row>
    <row r="4" spans="1:8" ht="19.5" customHeight="1">
      <c r="B4" t="s">
        <v>1</v>
      </c>
      <c r="C4" s="3" t="e">
        <f>C3-1</f>
        <v>#REF!</v>
      </c>
      <c r="D4" t="e">
        <f ca="1">MATCH(C4,lstJaren,0)+1</f>
        <v>#REF!</v>
      </c>
    </row>
    <row r="5" spans="1:8" ht="19.5" customHeight="1"/>
    <row r="6" spans="1:8" ht="19.5" customHeight="1" thickBot="1">
      <c r="B6" t="s">
        <v>2</v>
      </c>
      <c r="C6" s="1" t="e">
        <f ca="1">MATCH(C7,lstJaren,0)+1</f>
        <v>#REF!</v>
      </c>
      <c r="D6" s="1" t="e">
        <f ca="1">MATCH(D7,lstJaren,0)+1</f>
        <v>#REF!</v>
      </c>
      <c r="E6" s="1" t="e">
        <f ca="1">MATCH(E7,lstJaren,0)+1</f>
        <v>#REF!</v>
      </c>
      <c r="F6" s="1" t="e">
        <f ca="1">MATCH(F7,lstJaren,0)+1</f>
        <v>#REF!</v>
      </c>
      <c r="G6" s="1" t="e">
        <f ca="1">MATCH(G7,lstJaren,0)+1</f>
        <v>#REF!</v>
      </c>
    </row>
    <row r="7" spans="1:8" ht="18" thickBot="1">
      <c r="B7" s="8" t="s">
        <v>4</v>
      </c>
      <c r="C7" s="16" t="e">
        <f>D7-1</f>
        <v>#REF!</v>
      </c>
      <c r="D7" s="16" t="e">
        <f>E7-1</f>
        <v>#REF!</v>
      </c>
      <c r="E7" s="16" t="e">
        <f>F7-1</f>
        <v>#REF!</v>
      </c>
      <c r="F7" s="16" t="e">
        <f>G7-1</f>
        <v>#REF!</v>
      </c>
      <c r="G7" s="16" t="e">
        <f>C3</f>
        <v>#REF!</v>
      </c>
      <c r="H7" s="8"/>
    </row>
    <row r="8" spans="1:8" ht="19.5" customHeight="1">
      <c r="A8" t="e">
        <f>MATCH(B8,'Invoer van financiële gegevens'!$B$4:$B$18,0)</f>
        <v>#N/A</v>
      </c>
      <c r="B8" t="str">
        <f>IF('Inst. belangrijke criteria'!C3="","",'Inst. belangrijke criteria'!C3)</f>
        <v/>
      </c>
      <c r="C8" t="e">
        <f ca="1">IFERROR(INDEX('Invoer van financiële gegevens'!$B$4:$I$18,$A8,C$6),NA())</f>
        <v>#N/A</v>
      </c>
      <c r="D8" t="e">
        <f ca="1">IFERROR(INDEX('Invoer van financiële gegevens'!$B$4:$I$18,$A8,D$6),NA())</f>
        <v>#N/A</v>
      </c>
      <c r="E8" t="e">
        <f ca="1">IFERROR(INDEX('Invoer van financiële gegevens'!$B$4:$I$18,$A8,E$6),NA())</f>
        <v>#N/A</v>
      </c>
      <c r="F8" t="e">
        <f ca="1">IFERROR(INDEX('Invoer van financiële gegevens'!$B$4:$I$18,$A8,F$6),NA())</f>
        <v>#N/A</v>
      </c>
      <c r="G8" t="e">
        <f ca="1">IFERROR(INDEX('Invoer van financiële gegevens'!$B$4:$I$18,$A8,G$6),NA())</f>
        <v>#N/A</v>
      </c>
      <c r="H8" s="4" t="str">
        <f ca="1">IFERROR(G8/F8-1,"")</f>
        <v/>
      </c>
    </row>
    <row r="9" spans="1:8" ht="19.5" customHeight="1">
      <c r="A9" t="e">
        <f>MATCH(B9,'Invoer van financiële gegevens'!$B$4:$B$18,0)</f>
        <v>#N/A</v>
      </c>
      <c r="B9" t="str">
        <f>IF('Inst. belangrijke criteria'!C4="","",'Inst. belangrijke criteria'!C4)</f>
        <v/>
      </c>
      <c r="C9" t="e">
        <f ca="1">IFERROR(INDEX('Invoer van financiële gegevens'!$B$4:$I$18,$A9,C$6),NA())</f>
        <v>#N/A</v>
      </c>
      <c r="D9" t="e">
        <f ca="1">IFERROR(INDEX('Invoer van financiële gegevens'!$B$4:$I$18,$A9,D$6),NA())</f>
        <v>#N/A</v>
      </c>
      <c r="E9" t="e">
        <f ca="1">IFERROR(INDEX('Invoer van financiële gegevens'!$B$4:$I$18,$A9,E$6),NA())</f>
        <v>#N/A</v>
      </c>
      <c r="F9" t="e">
        <f ca="1">IFERROR(INDEX('Invoer van financiële gegevens'!$B$4:$I$18,$A9,F$6),NA())</f>
        <v>#N/A</v>
      </c>
      <c r="G9" t="e">
        <f ca="1">IFERROR(INDEX('Invoer van financiële gegevens'!$B$4:$I$18,$A9,G$6),NA())</f>
        <v>#N/A</v>
      </c>
      <c r="H9" s="4" t="str">
        <f t="shared" ref="H9:H12" ca="1" si="0">IFERROR(G9/F9-1,"")</f>
        <v/>
      </c>
    </row>
    <row r="10" spans="1:8" ht="19.5" customHeight="1">
      <c r="A10" t="e">
        <f>MATCH(B10,'Invoer van financiële gegevens'!$B$4:$B$18,0)</f>
        <v>#N/A</v>
      </c>
      <c r="B10" t="str">
        <f>IF('Inst. belangrijke criteria'!C5="","",'Inst. belangrijke criteria'!C5)</f>
        <v/>
      </c>
      <c r="C10" t="e">
        <f ca="1">IFERROR(INDEX('Invoer van financiële gegevens'!$B$4:$I$18,$A10,C$6),NA())</f>
        <v>#N/A</v>
      </c>
      <c r="D10" t="e">
        <f ca="1">IFERROR(INDEX('Invoer van financiële gegevens'!$B$4:$I$18,$A10,D$6),NA())</f>
        <v>#N/A</v>
      </c>
      <c r="E10" t="e">
        <f ca="1">IFERROR(INDEX('Invoer van financiële gegevens'!$B$4:$I$18,$A10,E$6),NA())</f>
        <v>#N/A</v>
      </c>
      <c r="F10" t="e">
        <f ca="1">IFERROR(INDEX('Invoer van financiële gegevens'!$B$4:$I$18,$A10,F$6),NA())</f>
        <v>#N/A</v>
      </c>
      <c r="G10" t="e">
        <f ca="1">IFERROR(INDEX('Invoer van financiële gegevens'!$B$4:$I$18,$A10,G$6),NA())</f>
        <v>#N/A</v>
      </c>
      <c r="H10" s="4" t="str">
        <f t="shared" ca="1" si="0"/>
        <v/>
      </c>
    </row>
    <row r="11" spans="1:8" ht="19.5" customHeight="1">
      <c r="A11" t="e">
        <f>MATCH(B11,'Invoer van financiële gegevens'!$B$4:$B$18,0)</f>
        <v>#N/A</v>
      </c>
      <c r="B11" t="str">
        <f>IF('Inst. belangrijke criteria'!C6="","",'Inst. belangrijke criteria'!C6)</f>
        <v/>
      </c>
      <c r="C11" t="e">
        <f ca="1">IFERROR(INDEX('Invoer van financiële gegevens'!$B$4:$I$18,$A11,C$6),NA())</f>
        <v>#N/A</v>
      </c>
      <c r="D11" t="e">
        <f ca="1">IFERROR(INDEX('Invoer van financiële gegevens'!$B$4:$I$18,$A11,D$6),NA())</f>
        <v>#N/A</v>
      </c>
      <c r="E11" t="e">
        <f ca="1">IFERROR(INDEX('Invoer van financiële gegevens'!$B$4:$I$18,$A11,E$6),NA())</f>
        <v>#N/A</v>
      </c>
      <c r="F11" t="e">
        <f ca="1">IFERROR(INDEX('Invoer van financiële gegevens'!$B$4:$I$18,$A11,F$6),NA())</f>
        <v>#N/A</v>
      </c>
      <c r="G11" t="e">
        <f ca="1">IFERROR(INDEX('Invoer van financiële gegevens'!$B$4:$I$18,$A11,G$6),NA())</f>
        <v>#N/A</v>
      </c>
      <c r="H11" s="4" t="str">
        <f t="shared" ca="1" si="0"/>
        <v/>
      </c>
    </row>
    <row r="12" spans="1:8" ht="19.5" customHeight="1">
      <c r="A12" t="e">
        <f>MATCH(B12,'Invoer van financiële gegevens'!$B$4:$B$18,0)</f>
        <v>#N/A</v>
      </c>
      <c r="B12" t="str">
        <f>IF('Inst. belangrijke criteria'!C7="","",'Inst. belangrijke criteria'!C7)</f>
        <v/>
      </c>
      <c r="C12" t="e">
        <f ca="1">IFERROR(INDEX('Invoer van financiële gegevens'!$B$4:$I$18,$A12,C$6),NA())</f>
        <v>#N/A</v>
      </c>
      <c r="D12" t="e">
        <f ca="1">IFERROR(INDEX('Invoer van financiële gegevens'!$B$4:$I$18,$A12,D$6),NA())</f>
        <v>#N/A</v>
      </c>
      <c r="E12" t="e">
        <f ca="1">IFERROR(INDEX('Invoer van financiële gegevens'!$B$4:$I$18,$A12,E$6),NA())</f>
        <v>#N/A</v>
      </c>
      <c r="F12" t="e">
        <f ca="1">IFERROR(INDEX('Invoer van financiële gegevens'!$B$4:$I$18,$A12,F$6),NA())</f>
        <v>#N/A</v>
      </c>
      <c r="G12" t="e">
        <f ca="1">IFERROR(INDEX('Invoer van financiële gegevens'!$B$4:$I$18,$A12,G$6),NA())</f>
        <v>#N/A</v>
      </c>
      <c r="H12" s="4" t="str">
        <f t="shared" ca="1" si="0"/>
        <v/>
      </c>
    </row>
    <row r="13" spans="1:8" ht="13.8" thickBot="1"/>
    <row r="14" spans="1:8" ht="18" thickBot="1">
      <c r="B14" s="8" t="s">
        <v>5</v>
      </c>
      <c r="C14" s="8"/>
      <c r="D14" s="8"/>
      <c r="E14" s="8"/>
      <c r="F14" s="8"/>
      <c r="G14" s="8"/>
      <c r="H14" s="8"/>
    </row>
    <row r="15" spans="1:8" ht="19.5" customHeight="1">
      <c r="A15">
        <f>ROWS($B$15:B15)</f>
        <v>1</v>
      </c>
      <c r="B15" t="str">
        <f>IF('Invoer van financiële gegevens'!B4=0,"",'Invoer van financiële gegevens'!B4)</f>
        <v/>
      </c>
      <c r="C15" t="e">
        <f>IF(B15="",NA(),IFERROR(INDEX('Invoer van financiële gegevens'!$B$4:$I$28,$A15,C$6),NA()))</f>
        <v>#N/A</v>
      </c>
      <c r="D15" t="e">
        <f>IF(B15="",NA(),IFERROR(INDEX('Invoer van financiële gegevens'!$B$4:$I$28,$A15,D$6),NA()))</f>
        <v>#N/A</v>
      </c>
      <c r="E15" t="e">
        <f>IF(B15="",NA(),IFERROR(INDEX('Invoer van financiële gegevens'!$B$4:$I$28,$A15,E$6),NA()))</f>
        <v>#N/A</v>
      </c>
      <c r="F15" t="e">
        <f>IF(B15="",NA(),IFERROR(INDEX('Invoer van financiële gegevens'!$B$4:$I$28,$A15,F$6),NA()))</f>
        <v>#N/A</v>
      </c>
      <c r="G15" t="e">
        <f>IF(B15="",NA(),IFERROR(INDEX('Invoer van financiële gegevens'!$B$4:$I$28,$A15,G$6),NA()))</f>
        <v>#N/A</v>
      </c>
    </row>
    <row r="16" spans="1:8" ht="19.5" customHeight="1">
      <c r="A16">
        <f>ROWS($B$15:B16)</f>
        <v>2</v>
      </c>
      <c r="B16" t="str">
        <f>IF('Invoer van financiële gegevens'!B5=0,"",'Invoer van financiële gegevens'!B5)</f>
        <v/>
      </c>
      <c r="C16" t="e">
        <f>IF(B16="",NA(),IFERROR(INDEX('Invoer van financiële gegevens'!$B$4:$I$28,$A16,C$6),NA()))</f>
        <v>#N/A</v>
      </c>
      <c r="D16" t="e">
        <f>IF(B16="",NA(),IFERROR(INDEX('Invoer van financiële gegevens'!$B$4:$I$28,$A16,D$6),NA()))</f>
        <v>#N/A</v>
      </c>
      <c r="E16" t="e">
        <f>IF(B16="",NA(),IFERROR(INDEX('Invoer van financiële gegevens'!$B$4:$I$28,$A16,E$6),NA()))</f>
        <v>#N/A</v>
      </c>
      <c r="F16" t="e">
        <f>IF(B16="",NA(),IFERROR(INDEX('Invoer van financiële gegevens'!$B$4:$I$28,$A16,F$6),NA()))</f>
        <v>#N/A</v>
      </c>
      <c r="G16" t="e">
        <f>IF(B16="",NA(),IFERROR(INDEX('Invoer van financiële gegevens'!$B$4:$I$28,$A16,G$6),NA()))</f>
        <v>#N/A</v>
      </c>
    </row>
    <row r="17" spans="1:7" ht="19.5" customHeight="1">
      <c r="A17">
        <f>ROWS($B$15:B17)</f>
        <v>3</v>
      </c>
      <c r="B17" t="str">
        <f>IF('Invoer van financiële gegevens'!B6=0,"",'Invoer van financiële gegevens'!B6)</f>
        <v/>
      </c>
      <c r="C17" t="e">
        <f>IF(B17="",NA(),IFERROR(INDEX('Invoer van financiële gegevens'!$B$4:$I$28,$A17,C$6),NA()))</f>
        <v>#N/A</v>
      </c>
      <c r="D17" t="e">
        <f>IF(B17="",NA(),IFERROR(INDEX('Invoer van financiële gegevens'!$B$4:$I$28,$A17,D$6),NA()))</f>
        <v>#N/A</v>
      </c>
      <c r="E17" t="e">
        <f>IF(B17="",NA(),IFERROR(INDEX('Invoer van financiële gegevens'!$B$4:$I$28,$A17,E$6),NA()))</f>
        <v>#N/A</v>
      </c>
      <c r="F17" t="e">
        <f>IF(B17="",NA(),IFERROR(INDEX('Invoer van financiële gegevens'!$B$4:$I$28,$A17,F$6),NA()))</f>
        <v>#N/A</v>
      </c>
      <c r="G17" t="e">
        <f>IF(B17="",NA(),IFERROR(INDEX('Invoer van financiële gegevens'!$B$4:$I$28,$A17,G$6),NA()))</f>
        <v>#N/A</v>
      </c>
    </row>
    <row r="18" spans="1:7" ht="19.5" customHeight="1">
      <c r="A18">
        <f>ROWS($B$15:B18)</f>
        <v>4</v>
      </c>
      <c r="B18" t="str">
        <f>IF('Invoer van financiële gegevens'!B7=0,"",'Invoer van financiële gegevens'!B7)</f>
        <v/>
      </c>
      <c r="C18" t="e">
        <f>IF(B18="",NA(),IFERROR(INDEX('Invoer van financiële gegevens'!$B$4:$I$28,$A18,C$6),NA()))</f>
        <v>#N/A</v>
      </c>
      <c r="D18" t="e">
        <f>IF(B18="",NA(),IFERROR(INDEX('Invoer van financiële gegevens'!$B$4:$I$28,$A18,D$6),NA()))</f>
        <v>#N/A</v>
      </c>
      <c r="E18" t="e">
        <f>IF(B18="",NA(),IFERROR(INDEX('Invoer van financiële gegevens'!$B$4:$I$28,$A18,E$6),NA()))</f>
        <v>#N/A</v>
      </c>
      <c r="F18" t="e">
        <f>IF(B18="",NA(),IFERROR(INDEX('Invoer van financiële gegevens'!$B$4:$I$28,$A18,F$6),NA()))</f>
        <v>#N/A</v>
      </c>
      <c r="G18" t="e">
        <f>IF(B18="",NA(),IFERROR(INDEX('Invoer van financiële gegevens'!$B$4:$I$28,$A18,G$6),NA()))</f>
        <v>#N/A</v>
      </c>
    </row>
    <row r="19" spans="1:7" ht="19.5" customHeight="1">
      <c r="A19">
        <f>ROWS($B$15:B19)</f>
        <v>5</v>
      </c>
      <c r="B19" t="str">
        <f>IF('Invoer van financiële gegevens'!B8=0,"",'Invoer van financiële gegevens'!B8)</f>
        <v/>
      </c>
      <c r="C19" t="e">
        <f>IF(B19="",NA(),IFERROR(INDEX('Invoer van financiële gegevens'!$B$4:$I$28,$A19,C$6),NA()))</f>
        <v>#N/A</v>
      </c>
      <c r="D19" t="e">
        <f>IF(B19="",NA(),IFERROR(INDEX('Invoer van financiële gegevens'!$B$4:$I$28,$A19,D$6),NA()))</f>
        <v>#N/A</v>
      </c>
      <c r="E19" t="e">
        <f>IF(B19="",NA(),IFERROR(INDEX('Invoer van financiële gegevens'!$B$4:$I$28,$A19,E$6),NA()))</f>
        <v>#N/A</v>
      </c>
      <c r="F19" t="e">
        <f>IF(B19="",NA(),IFERROR(INDEX('Invoer van financiële gegevens'!$B$4:$I$28,$A19,F$6),NA()))</f>
        <v>#N/A</v>
      </c>
      <c r="G19" t="e">
        <f>IF(B19="",NA(),IFERROR(INDEX('Invoer van financiële gegevens'!$B$4:$I$28,$A19,G$6),NA()))</f>
        <v>#N/A</v>
      </c>
    </row>
    <row r="20" spans="1:7" ht="19.5" customHeight="1">
      <c r="A20">
        <f>ROWS($B$15:B20)</f>
        <v>6</v>
      </c>
      <c r="B20" t="str">
        <f>IF('Invoer van financiële gegevens'!B9=0,"",'Invoer van financiële gegevens'!B9)</f>
        <v/>
      </c>
      <c r="C20" t="e">
        <f>IF(B20="",NA(),IFERROR(INDEX('Invoer van financiële gegevens'!$B$4:$I$28,$A20,C$6),NA()))</f>
        <v>#N/A</v>
      </c>
      <c r="D20" t="e">
        <f>IF(B20="",NA(),IFERROR(INDEX('Invoer van financiële gegevens'!$B$4:$I$28,$A20,D$6),NA()))</f>
        <v>#N/A</v>
      </c>
      <c r="E20" t="e">
        <f>IF(B20="",NA(),IFERROR(INDEX('Invoer van financiële gegevens'!$B$4:$I$28,$A20,E$6),NA()))</f>
        <v>#N/A</v>
      </c>
      <c r="F20" t="e">
        <f>IF(B20="",NA(),IFERROR(INDEX('Invoer van financiële gegevens'!$B$4:$I$28,$A20,F$6),NA()))</f>
        <v>#N/A</v>
      </c>
      <c r="G20" t="e">
        <f>IF(B20="",NA(),IFERROR(INDEX('Invoer van financiële gegevens'!$B$4:$I$28,$A20,G$6),NA()))</f>
        <v>#N/A</v>
      </c>
    </row>
    <row r="21" spans="1:7" ht="19.5" customHeight="1">
      <c r="A21">
        <f>ROWS($B$15:B21)</f>
        <v>7</v>
      </c>
      <c r="B21" t="str">
        <f>IF('Invoer van financiële gegevens'!B10=0,"",'Invoer van financiële gegevens'!B10)</f>
        <v/>
      </c>
      <c r="C21" t="e">
        <f>IF(B21="",NA(),IFERROR(INDEX('Invoer van financiële gegevens'!$B$4:$I$28,$A21,C$6),NA()))</f>
        <v>#N/A</v>
      </c>
      <c r="D21" t="e">
        <f>IF(B21="",NA(),IFERROR(INDEX('Invoer van financiële gegevens'!$B$4:$I$28,$A21,D$6),NA()))</f>
        <v>#N/A</v>
      </c>
      <c r="E21" t="e">
        <f>IF(B21="",NA(),IFERROR(INDEX('Invoer van financiële gegevens'!$B$4:$I$28,$A21,E$6),NA()))</f>
        <v>#N/A</v>
      </c>
      <c r="F21" t="e">
        <f>IF(B21="",NA(),IFERROR(INDEX('Invoer van financiële gegevens'!$B$4:$I$28,$A21,F$6),NA()))</f>
        <v>#N/A</v>
      </c>
      <c r="G21" t="e">
        <f>IF(B21="",NA(),IFERROR(INDEX('Invoer van financiële gegevens'!$B$4:$I$28,$A21,G$6),NA()))</f>
        <v>#N/A</v>
      </c>
    </row>
    <row r="22" spans="1:7" ht="19.5" customHeight="1">
      <c r="A22">
        <f>ROWS($B$15:B22)</f>
        <v>8</v>
      </c>
      <c r="B22" t="str">
        <f>IF('Invoer van financiële gegevens'!B11=0,"",'Invoer van financiële gegevens'!B11)</f>
        <v/>
      </c>
      <c r="C22" t="e">
        <f>IF(B22="",NA(),IFERROR(INDEX('Invoer van financiële gegevens'!$B$4:$I$28,$A22,C$6),NA()))</f>
        <v>#N/A</v>
      </c>
      <c r="D22" t="e">
        <f>IF(B22="",NA(),IFERROR(INDEX('Invoer van financiële gegevens'!$B$4:$I$28,$A22,D$6),NA()))</f>
        <v>#N/A</v>
      </c>
      <c r="E22" t="e">
        <f>IF(B22="",NA(),IFERROR(INDEX('Invoer van financiële gegevens'!$B$4:$I$28,$A22,E$6),NA()))</f>
        <v>#N/A</v>
      </c>
      <c r="F22" t="e">
        <f>IF(B22="",NA(),IFERROR(INDEX('Invoer van financiële gegevens'!$B$4:$I$28,$A22,F$6),NA()))</f>
        <v>#N/A</v>
      </c>
      <c r="G22" t="e">
        <f>IF(B22="",NA(),IFERROR(INDEX('Invoer van financiële gegevens'!$B$4:$I$28,$A22,G$6),NA()))</f>
        <v>#N/A</v>
      </c>
    </row>
    <row r="23" spans="1:7" ht="19.5" customHeight="1">
      <c r="A23">
        <f>ROWS($B$15:B23)</f>
        <v>9</v>
      </c>
      <c r="B23" t="str">
        <f>IF('Invoer van financiële gegevens'!B12=0,"",'Invoer van financiële gegevens'!B12)</f>
        <v/>
      </c>
      <c r="C23" t="e">
        <f>IF(B23="",NA(),IFERROR(INDEX('Invoer van financiële gegevens'!$B$4:$I$28,$A23,C$6),NA()))</f>
        <v>#N/A</v>
      </c>
      <c r="D23" t="e">
        <f>IF(B23="",NA(),IFERROR(INDEX('Invoer van financiële gegevens'!$B$4:$I$28,$A23,D$6),NA()))</f>
        <v>#N/A</v>
      </c>
      <c r="E23" t="e">
        <f>IF(B23="",NA(),IFERROR(INDEX('Invoer van financiële gegevens'!$B$4:$I$28,$A23,E$6),NA()))</f>
        <v>#N/A</v>
      </c>
      <c r="F23" t="e">
        <f>IF(B23="",NA(),IFERROR(INDEX('Invoer van financiële gegevens'!$B$4:$I$28,$A23,F$6),NA()))</f>
        <v>#N/A</v>
      </c>
      <c r="G23" t="e">
        <f>IF(B23="",NA(),IFERROR(INDEX('Invoer van financiële gegevens'!$B$4:$I$28,$A23,G$6),NA()))</f>
        <v>#N/A</v>
      </c>
    </row>
    <row r="24" spans="1:7" ht="19.5" customHeight="1">
      <c r="A24">
        <f>ROWS($B$15:B24)</f>
        <v>10</v>
      </c>
      <c r="B24" t="str">
        <f>IF('Invoer van financiële gegevens'!B13=0,"",'Invoer van financiële gegevens'!B13)</f>
        <v/>
      </c>
      <c r="C24" t="e">
        <f>IF(B24="",NA(),IFERROR(INDEX('Invoer van financiële gegevens'!$B$4:$I$28,$A24,C$6),NA()))</f>
        <v>#N/A</v>
      </c>
      <c r="D24" t="e">
        <f>IF(B24="",NA(),IFERROR(INDEX('Invoer van financiële gegevens'!$B$4:$I$28,$A24,D$6),NA()))</f>
        <v>#N/A</v>
      </c>
      <c r="E24" t="e">
        <f>IF(B24="",NA(),IFERROR(INDEX('Invoer van financiële gegevens'!$B$4:$I$28,$A24,E$6),NA()))</f>
        <v>#N/A</v>
      </c>
      <c r="F24" t="e">
        <f>IF(B24="",NA(),IFERROR(INDEX('Invoer van financiële gegevens'!$B$4:$I$28,$A24,F$6),NA()))</f>
        <v>#N/A</v>
      </c>
      <c r="G24" t="e">
        <f>IF(B24="",NA(),IFERROR(INDEX('Invoer van financiële gegevens'!$B$4:$I$28,$A24,G$6),NA()))</f>
        <v>#N/A</v>
      </c>
    </row>
    <row r="25" spans="1:7" ht="19.5" customHeight="1">
      <c r="A25">
        <f>ROWS($B$15:B25)</f>
        <v>11</v>
      </c>
      <c r="B25" t="str">
        <f>IF('Invoer van financiële gegevens'!B14=0,"",'Invoer van financiële gegevens'!B14)</f>
        <v/>
      </c>
      <c r="C25" t="e">
        <f>IF(B25="",NA(),IFERROR(INDEX('Invoer van financiële gegevens'!$B$4:$I$28,$A25,C$6),NA()))</f>
        <v>#N/A</v>
      </c>
      <c r="D25" t="e">
        <f>IF(B25="",NA(),IFERROR(INDEX('Invoer van financiële gegevens'!$B$4:$I$28,$A25,D$6),NA()))</f>
        <v>#N/A</v>
      </c>
      <c r="E25" t="e">
        <f>IF(B25="",NA(),IFERROR(INDEX('Invoer van financiële gegevens'!$B$4:$I$28,$A25,E$6),NA()))</f>
        <v>#N/A</v>
      </c>
      <c r="F25" t="e">
        <f>IF(B25="",NA(),IFERROR(INDEX('Invoer van financiële gegevens'!$B$4:$I$28,$A25,F$6),NA()))</f>
        <v>#N/A</v>
      </c>
      <c r="G25" t="e">
        <f>IF(B25="",NA(),IFERROR(INDEX('Invoer van financiële gegevens'!$B$4:$I$28,$A25,G$6),NA()))</f>
        <v>#N/A</v>
      </c>
    </row>
    <row r="26" spans="1:7" ht="19.5" customHeight="1">
      <c r="A26">
        <f>ROWS($B$15:B26)</f>
        <v>12</v>
      </c>
      <c r="B26" t="str">
        <f>IF('Invoer van financiële gegevens'!B15=0,"",'Invoer van financiële gegevens'!B15)</f>
        <v/>
      </c>
      <c r="C26" t="e">
        <f>IF(B26="",NA(),IFERROR(INDEX('Invoer van financiële gegevens'!$B$4:$I$28,$A26,C$6),NA()))</f>
        <v>#N/A</v>
      </c>
      <c r="D26" t="e">
        <f>IF(B26="",NA(),IFERROR(INDEX('Invoer van financiële gegevens'!$B$4:$I$28,$A26,D$6),NA()))</f>
        <v>#N/A</v>
      </c>
      <c r="E26" t="e">
        <f>IF(B26="",NA(),IFERROR(INDEX('Invoer van financiële gegevens'!$B$4:$I$28,$A26,E$6),NA()))</f>
        <v>#N/A</v>
      </c>
      <c r="F26" t="e">
        <f>IF(B26="",NA(),IFERROR(INDEX('Invoer van financiële gegevens'!$B$4:$I$28,$A26,F$6),NA()))</f>
        <v>#N/A</v>
      </c>
      <c r="G26" t="e">
        <f>IF(B26="",NA(),IFERROR(INDEX('Invoer van financiële gegevens'!$B$4:$I$28,$A26,G$6),NA()))</f>
        <v>#N/A</v>
      </c>
    </row>
    <row r="27" spans="1:7" ht="19.5" customHeight="1">
      <c r="A27">
        <f>ROWS($B$15:B27)</f>
        <v>13</v>
      </c>
      <c r="B27" t="str">
        <f>IF('Invoer van financiële gegevens'!B16=0,"",'Invoer van financiële gegevens'!B16)</f>
        <v/>
      </c>
      <c r="C27" t="e">
        <f>IF(B27="",NA(),IFERROR(INDEX('Invoer van financiële gegevens'!$B$4:$I$28,$A27,C$6),NA()))</f>
        <v>#N/A</v>
      </c>
      <c r="D27" t="e">
        <f>IF(B27="",NA(),IFERROR(INDEX('Invoer van financiële gegevens'!$B$4:$I$28,$A27,D$6),NA()))</f>
        <v>#N/A</v>
      </c>
      <c r="E27" t="e">
        <f>IF(B27="",NA(),IFERROR(INDEX('Invoer van financiële gegevens'!$B$4:$I$28,$A27,E$6),NA()))</f>
        <v>#N/A</v>
      </c>
      <c r="F27" t="e">
        <f>IF(B27="",NA(),IFERROR(INDEX('Invoer van financiële gegevens'!$B$4:$I$28,$A27,F$6),NA()))</f>
        <v>#N/A</v>
      </c>
      <c r="G27" t="e">
        <f>IF(B27="",NA(),IFERROR(INDEX('Invoer van financiële gegevens'!$B$4:$I$28,$A27,G$6),NA()))</f>
        <v>#N/A</v>
      </c>
    </row>
    <row r="28" spans="1:7" ht="19.5" customHeight="1">
      <c r="A28">
        <f>ROWS($B$15:B28)</f>
        <v>14</v>
      </c>
      <c r="B28" t="str">
        <f>IF('Invoer van financiële gegevens'!B17=0,"",'Invoer van financiële gegevens'!B17)</f>
        <v/>
      </c>
      <c r="C28" t="e">
        <f>IF(B28="",NA(),IFERROR(INDEX('Invoer van financiële gegevens'!$B$4:$I$28,$A28,C$6),NA()))</f>
        <v>#N/A</v>
      </c>
      <c r="D28" t="e">
        <f>IF(B28="",NA(),IFERROR(INDEX('Invoer van financiële gegevens'!$B$4:$I$28,$A28,D$6),NA()))</f>
        <v>#N/A</v>
      </c>
      <c r="E28" t="e">
        <f>IF(B28="",NA(),IFERROR(INDEX('Invoer van financiële gegevens'!$B$4:$I$28,$A28,E$6),NA()))</f>
        <v>#N/A</v>
      </c>
      <c r="F28" t="e">
        <f>IF(B28="",NA(),IFERROR(INDEX('Invoer van financiële gegevens'!$B$4:$I$28,$A28,F$6),NA()))</f>
        <v>#N/A</v>
      </c>
      <c r="G28" t="e">
        <f>IF(B28="",NA(),IFERROR(INDEX('Invoer van financiële gegevens'!$B$4:$I$28,$A28,G$6),NA()))</f>
        <v>#N/A</v>
      </c>
    </row>
    <row r="29" spans="1:7" ht="19.5" customHeight="1">
      <c r="A29">
        <f>ROWS($B$15:B29)</f>
        <v>15</v>
      </c>
      <c r="B29" t="str">
        <f>IF('Invoer van financiële gegevens'!B18=0,"",'Invoer van financiële gegevens'!B18)</f>
        <v/>
      </c>
      <c r="C29" t="e">
        <f>IF(B29="",NA(),IFERROR(INDEX('Invoer van financiële gegevens'!$B$4:$I$28,$A29,C$6),NA()))</f>
        <v>#N/A</v>
      </c>
      <c r="D29" t="e">
        <f>IF(B29="",NA(),IFERROR(INDEX('Invoer van financiële gegevens'!$B$4:$I$28,$A29,D$6),NA()))</f>
        <v>#N/A</v>
      </c>
      <c r="E29" t="e">
        <f>IF(B29="",NA(),IFERROR(INDEX('Invoer van financiële gegevens'!$B$4:$I$28,$A29,E$6),NA()))</f>
        <v>#N/A</v>
      </c>
      <c r="F29" t="e">
        <f>IF(B29="",NA(),IFERROR(INDEX('Invoer van financiële gegevens'!$B$4:$I$28,$A29,F$6),NA()))</f>
        <v>#N/A</v>
      </c>
      <c r="G29" t="e">
        <f>IF(B29="",NA(),IFERROR(INDEX('Invoer van financiële gegevens'!$B$4:$I$28,$A29,G$6),NA()))</f>
        <v>#N/A</v>
      </c>
    </row>
    <row r="30" spans="1:7" ht="19.5" customHeight="1">
      <c r="A30">
        <f>ROWS($B$15:B30)</f>
        <v>16</v>
      </c>
      <c r="B30" t="str">
        <f>IF('Invoer van financiële gegevens'!B19=0,"",'Invoer van financiële gegevens'!B19)</f>
        <v/>
      </c>
      <c r="C30" t="e">
        <f>IF(B30="",NA(),IFERROR(INDEX('Invoer van financiële gegevens'!$B$4:$I$28,$A30,C$6),NA()))</f>
        <v>#N/A</v>
      </c>
      <c r="D30" t="e">
        <f>IF(B30="",NA(),IFERROR(INDEX('Invoer van financiële gegevens'!$B$4:$I$28,$A30,D$6),NA()))</f>
        <v>#N/A</v>
      </c>
      <c r="E30" t="e">
        <f>IF(B30="",NA(),IFERROR(INDEX('Invoer van financiële gegevens'!$B$4:$I$28,$A30,E$6),NA()))</f>
        <v>#N/A</v>
      </c>
      <c r="F30" t="e">
        <f>IF(B30="",NA(),IFERROR(INDEX('Invoer van financiële gegevens'!$B$4:$I$28,$A30,F$6),NA()))</f>
        <v>#N/A</v>
      </c>
      <c r="G30" t="e">
        <f>IF(B30="",NA(),IFERROR(INDEX('Invoer van financiële gegevens'!$B$4:$I$28,$A30,G$6),NA()))</f>
        <v>#N/A</v>
      </c>
    </row>
    <row r="31" spans="1:7" ht="19.5" customHeight="1">
      <c r="A31">
        <f>ROWS($B$15:B31)</f>
        <v>17</v>
      </c>
      <c r="B31" t="str">
        <f>IF('Invoer van financiële gegevens'!B20=0,"",'Invoer van financiële gegevens'!B20)</f>
        <v/>
      </c>
      <c r="C31" t="e">
        <f>IF(B31="",NA(),IFERROR(INDEX('Invoer van financiële gegevens'!$B$4:$I$28,$A31,C$6),NA()))</f>
        <v>#N/A</v>
      </c>
      <c r="D31" t="e">
        <f>IF(B31="",NA(),IFERROR(INDEX('Invoer van financiële gegevens'!$B$4:$I$28,$A31,D$6),NA()))</f>
        <v>#N/A</v>
      </c>
      <c r="E31" t="e">
        <f>IF(B31="",NA(),IFERROR(INDEX('Invoer van financiële gegevens'!$B$4:$I$28,$A31,E$6),NA()))</f>
        <v>#N/A</v>
      </c>
      <c r="F31" t="e">
        <f>IF(B31="",NA(),IFERROR(INDEX('Invoer van financiële gegevens'!$B$4:$I$28,$A31,F$6),NA()))</f>
        <v>#N/A</v>
      </c>
      <c r="G31" t="e">
        <f>IF(B31="",NA(),IFERROR(INDEX('Invoer van financiële gegevens'!$B$4:$I$28,$A31,G$6),NA()))</f>
        <v>#N/A</v>
      </c>
    </row>
    <row r="32" spans="1:7" ht="19.5" customHeight="1">
      <c r="A32">
        <f>ROWS($B$15:B32)</f>
        <v>18</v>
      </c>
      <c r="B32" t="str">
        <f>IF('Invoer van financiële gegevens'!B21=0,"",'Invoer van financiële gegevens'!B21)</f>
        <v/>
      </c>
      <c r="C32" t="e">
        <f>IF(B32="",NA(),IFERROR(INDEX('Invoer van financiële gegevens'!$B$4:$I$28,$A32,C$6),NA()))</f>
        <v>#N/A</v>
      </c>
      <c r="D32" t="e">
        <f>IF(B32="",NA(),IFERROR(INDEX('Invoer van financiële gegevens'!$B$4:$I$28,$A32,D$6),NA()))</f>
        <v>#N/A</v>
      </c>
      <c r="E32" t="e">
        <f>IF(B32="",NA(),IFERROR(INDEX('Invoer van financiële gegevens'!$B$4:$I$28,$A32,E$6),NA()))</f>
        <v>#N/A</v>
      </c>
      <c r="F32" t="e">
        <f>IF(B32="",NA(),IFERROR(INDEX('Invoer van financiële gegevens'!$B$4:$I$28,$A32,F$6),NA()))</f>
        <v>#N/A</v>
      </c>
      <c r="G32" t="e">
        <f>IF(B32="",NA(),IFERROR(INDEX('Invoer van financiële gegevens'!$B$4:$I$28,$A32,G$6),NA()))</f>
        <v>#N/A</v>
      </c>
    </row>
    <row r="33" spans="1:7" ht="19.5" customHeight="1">
      <c r="A33">
        <f>ROWS($B$15:B33)</f>
        <v>19</v>
      </c>
      <c r="B33" t="str">
        <f>IF('Invoer van financiële gegevens'!B22=0,"",'Invoer van financiële gegevens'!B22)</f>
        <v/>
      </c>
      <c r="C33" t="e">
        <f>IF(B33="",NA(),IFERROR(INDEX('Invoer van financiële gegevens'!$B$4:$I$28,$A33,C$6),NA()))</f>
        <v>#N/A</v>
      </c>
      <c r="D33" t="e">
        <f>IF(B33="",NA(),IFERROR(INDEX('Invoer van financiële gegevens'!$B$4:$I$28,$A33,D$6),NA()))</f>
        <v>#N/A</v>
      </c>
      <c r="E33" t="e">
        <f>IF(B33="",NA(),IFERROR(INDEX('Invoer van financiële gegevens'!$B$4:$I$28,$A33,E$6),NA()))</f>
        <v>#N/A</v>
      </c>
      <c r="F33" t="e">
        <f>IF(B33="",NA(),IFERROR(INDEX('Invoer van financiële gegevens'!$B$4:$I$28,$A33,F$6),NA()))</f>
        <v>#N/A</v>
      </c>
      <c r="G33" t="e">
        <f>IF(B33="",NA(),IFERROR(INDEX('Invoer van financiële gegevens'!$B$4:$I$28,$A33,G$6),NA()))</f>
        <v>#N/A</v>
      </c>
    </row>
    <row r="34" spans="1:7" ht="19.5" customHeight="1">
      <c r="A34">
        <f>ROWS($B$15:B34)</f>
        <v>20</v>
      </c>
      <c r="B34" t="str">
        <f>IF('Invoer van financiële gegevens'!B23=0,"",'Invoer van financiële gegevens'!B23)</f>
        <v/>
      </c>
      <c r="C34" t="e">
        <f>IF(B34="",NA(),IFERROR(INDEX('Invoer van financiële gegevens'!$B$4:$I$28,$A34,C$6),NA()))</f>
        <v>#N/A</v>
      </c>
      <c r="D34" t="e">
        <f>IF(B34="",NA(),IFERROR(INDEX('Invoer van financiële gegevens'!$B$4:$I$28,$A34,D$6),NA()))</f>
        <v>#N/A</v>
      </c>
      <c r="E34" t="e">
        <f>IF(B34="",NA(),IFERROR(INDEX('Invoer van financiële gegevens'!$B$4:$I$28,$A34,E$6),NA()))</f>
        <v>#N/A</v>
      </c>
      <c r="F34" t="e">
        <f>IF(B34="",NA(),IFERROR(INDEX('Invoer van financiële gegevens'!$B$4:$I$28,$A34,F$6),NA()))</f>
        <v>#N/A</v>
      </c>
      <c r="G34" t="e">
        <f>IF(B34="",NA(),IFERROR(INDEX('Invoer van financiële gegevens'!$B$4:$I$28,$A34,G$6),NA()))</f>
        <v>#N/A</v>
      </c>
    </row>
    <row r="35" spans="1:7" ht="19.5" customHeight="1">
      <c r="A35">
        <f>ROWS($B$15:B35)</f>
        <v>21</v>
      </c>
      <c r="B35" t="str">
        <f>IF('Invoer van financiële gegevens'!B24=0,"",'Invoer van financiële gegevens'!B24)</f>
        <v/>
      </c>
      <c r="C35" t="e">
        <f>IF(B35="",NA(),IFERROR(INDEX('Invoer van financiële gegevens'!$B$4:$I$28,$A35,C$6),NA()))</f>
        <v>#N/A</v>
      </c>
      <c r="D35" t="e">
        <f>IF(B35="",NA(),IFERROR(INDEX('Invoer van financiële gegevens'!$B$4:$I$28,$A35,D$6),NA()))</f>
        <v>#N/A</v>
      </c>
      <c r="E35" t="e">
        <f>IF(B35="",NA(),IFERROR(INDEX('Invoer van financiële gegevens'!$B$4:$I$28,$A35,E$6),NA()))</f>
        <v>#N/A</v>
      </c>
      <c r="F35" t="e">
        <f>IF(B35="",NA(),IFERROR(INDEX('Invoer van financiële gegevens'!$B$4:$I$28,$A35,F$6),NA()))</f>
        <v>#N/A</v>
      </c>
      <c r="G35" t="e">
        <f>IF(B35="",NA(),IFERROR(INDEX('Invoer van financiële gegevens'!$B$4:$I$28,$A35,G$6),NA()))</f>
        <v>#N/A</v>
      </c>
    </row>
    <row r="36" spans="1:7" ht="19.5" customHeight="1">
      <c r="A36">
        <f>ROWS($B$15:B36)</f>
        <v>22</v>
      </c>
      <c r="B36" t="str">
        <f>IF('Invoer van financiële gegevens'!B25=0,"",'Invoer van financiële gegevens'!B25)</f>
        <v/>
      </c>
      <c r="C36" t="e">
        <f>IF(B36="",NA(),IFERROR(INDEX('Invoer van financiële gegevens'!$B$4:$I$28,$A36,C$6),NA()))</f>
        <v>#N/A</v>
      </c>
      <c r="D36" t="e">
        <f>IF(B36="",NA(),IFERROR(INDEX('Invoer van financiële gegevens'!$B$4:$I$28,$A36,D$6),NA()))</f>
        <v>#N/A</v>
      </c>
      <c r="E36" t="e">
        <f>IF(B36="",NA(),IFERROR(INDEX('Invoer van financiële gegevens'!$B$4:$I$28,$A36,E$6),NA()))</f>
        <v>#N/A</v>
      </c>
      <c r="F36" t="e">
        <f>IF(B36="",NA(),IFERROR(INDEX('Invoer van financiële gegevens'!$B$4:$I$28,$A36,F$6),NA()))</f>
        <v>#N/A</v>
      </c>
      <c r="G36" t="e">
        <f>IF(B36="",NA(),IFERROR(INDEX('Invoer van financiële gegevens'!$B$4:$I$28,$A36,G$6),NA()))</f>
        <v>#N/A</v>
      </c>
    </row>
    <row r="37" spans="1:7" ht="19.5" customHeight="1">
      <c r="A37">
        <f>ROWS($B$15:B37)</f>
        <v>23</v>
      </c>
      <c r="B37" t="str">
        <f>IF('Invoer van financiële gegevens'!B26=0,"",'Invoer van financiële gegevens'!B26)</f>
        <v/>
      </c>
      <c r="C37" t="e">
        <f>IF(B37="",NA(),IFERROR(INDEX('Invoer van financiële gegevens'!$B$4:$I$28,$A37,C$6),NA()))</f>
        <v>#N/A</v>
      </c>
      <c r="D37" t="e">
        <f>IF(B37="",NA(),IFERROR(INDEX('Invoer van financiële gegevens'!$B$4:$I$28,$A37,D$6),NA()))</f>
        <v>#N/A</v>
      </c>
      <c r="E37" t="e">
        <f>IF(B37="",NA(),IFERROR(INDEX('Invoer van financiële gegevens'!$B$4:$I$28,$A37,E$6),NA()))</f>
        <v>#N/A</v>
      </c>
      <c r="F37" t="e">
        <f>IF(B37="",NA(),IFERROR(INDEX('Invoer van financiële gegevens'!$B$4:$I$28,$A37,F$6),NA()))</f>
        <v>#N/A</v>
      </c>
      <c r="G37" t="e">
        <f>IF(B37="",NA(),IFERROR(INDEX('Invoer van financiële gegevens'!$B$4:$I$28,$A37,G$6),NA()))</f>
        <v>#N/A</v>
      </c>
    </row>
    <row r="38" spans="1:7" ht="19.5" customHeight="1">
      <c r="A38">
        <f>ROWS($B$15:B38)</f>
        <v>24</v>
      </c>
      <c r="B38" t="str">
        <f>IF('Invoer van financiële gegevens'!B27=0,"",'Invoer van financiële gegevens'!B27)</f>
        <v/>
      </c>
      <c r="C38" t="e">
        <f>IF(B38="",NA(),IFERROR(INDEX('Invoer van financiële gegevens'!$B$4:$I$28,$A38,C$6),NA()))</f>
        <v>#N/A</v>
      </c>
      <c r="D38" t="e">
        <f>IF(B38="",NA(),IFERROR(INDEX('Invoer van financiële gegevens'!$B$4:$I$28,$A38,D$6),NA()))</f>
        <v>#N/A</v>
      </c>
      <c r="E38" t="e">
        <f>IF(B38="",NA(),IFERROR(INDEX('Invoer van financiële gegevens'!$B$4:$I$28,$A38,E$6),NA()))</f>
        <v>#N/A</v>
      </c>
      <c r="F38" t="e">
        <f>IF(B38="",NA(),IFERROR(INDEX('Invoer van financiële gegevens'!$B$4:$I$28,$A38,F$6),NA()))</f>
        <v>#N/A</v>
      </c>
      <c r="G38" t="e">
        <f>IF(B38="",NA(),IFERROR(INDEX('Invoer van financiële gegevens'!$B$4:$I$28,$A38,G$6),NA()))</f>
        <v>#N/A</v>
      </c>
    </row>
    <row r="39" spans="1:7" ht="19.5" customHeight="1">
      <c r="A39">
        <f>ROWS($B$15:B39)</f>
        <v>25</v>
      </c>
      <c r="B39" t="str">
        <f>IF('Invoer van financiële gegevens'!B28=0,"",'Invoer van financiële gegevens'!B28)</f>
        <v/>
      </c>
      <c r="C39" t="e">
        <f>IF(B39="",NA(),IFERROR(INDEX('Invoer van financiële gegevens'!$B$4:$I$28,$A39,C$6),NA()))</f>
        <v>#N/A</v>
      </c>
      <c r="D39" t="e">
        <f>IF(B39="",NA(),IFERROR(INDEX('Invoer van financiële gegevens'!$B$4:$I$28,$A39,D$6),NA()))</f>
        <v>#N/A</v>
      </c>
      <c r="E39" t="e">
        <f>IF(B39="",NA(),IFERROR(INDEX('Invoer van financiële gegevens'!$B$4:$I$28,$A39,E$6),NA()))</f>
        <v>#N/A</v>
      </c>
      <c r="F39" t="e">
        <f>IF(B39="",NA(),IFERROR(INDEX('Invoer van financiële gegevens'!$B$4:$I$28,$A39,F$6),NA()))</f>
        <v>#N/A</v>
      </c>
      <c r="G39" t="e">
        <f>IF(B39="",NA(),IFERROR(INDEX('Invoer van financiële gegevens'!$B$4:$I$28,$A39,G$6),NA()))</f>
        <v>#N/A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Financieel verslag</vt:lpstr>
      <vt:lpstr>Invoer van financiële gegevens</vt:lpstr>
      <vt:lpstr>Inst. belangrijke criteria</vt:lpstr>
      <vt:lpstr>Berekeningen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2012-11-12T18:30:09Z</dcterms:created>
  <dcterms:modified xsi:type="dcterms:W3CDTF">2024-02-05T15:02:50Z</dcterms:modified>
  <cp:version/>
</cp:coreProperties>
</file>